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usacat-my.sharepoint.com/personal/julian_hoerndl_plus_ac_at/Documents/PhD/Abschlussarbeiten/Max/Faraday Max/"/>
    </mc:Choice>
  </mc:AlternateContent>
  <xr:revisionPtr revIDLastSave="0" documentId="13_ncr:1_{EBB30AB3-C452-4BC4-BBE0-EBBF0B047F61}" xr6:coauthVersionLast="47" xr6:coauthVersionMax="47" xr10:uidLastSave="{00000000-0000-0000-0000-000000000000}"/>
  <bookViews>
    <workbookView xWindow="-28920" yWindow="-120" windowWidth="29040" windowHeight="15840" xr2:uid="{F2E27B2A-952D-42C3-B574-2D2188FFF627}"/>
  </bookViews>
  <sheets>
    <sheet name="Sollwerte" sheetId="1" r:id="rId1"/>
    <sheet name="Error Calculation" sheetId="5" r:id="rId2"/>
    <sheet name="Messwerte " sheetId="2" r:id="rId3"/>
    <sheet name="Vergleich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C6" i="3"/>
  <c r="C10" i="3"/>
  <c r="B39" i="1"/>
  <c r="B38" i="1"/>
  <c r="D26" i="1"/>
  <c r="E26" i="1" s="1"/>
  <c r="F26" i="1" s="1"/>
  <c r="D24" i="1"/>
  <c r="E24" i="1" s="1"/>
  <c r="F24" i="1" s="1"/>
  <c r="A20" i="1"/>
  <c r="D4" i="2"/>
  <c r="D5" i="2"/>
  <c r="D8" i="2"/>
  <c r="D9" i="2"/>
  <c r="D12" i="2"/>
  <c r="D3" i="2"/>
  <c r="E4" i="2"/>
  <c r="L4" i="3" s="1"/>
  <c r="E5" i="2"/>
  <c r="K4" i="5" s="1"/>
  <c r="E8" i="2"/>
  <c r="L8" i="3" s="1"/>
  <c r="E9" i="2"/>
  <c r="K8" i="5" s="1"/>
  <c r="E12" i="2"/>
  <c r="L12" i="3" s="1"/>
  <c r="E3" i="2"/>
  <c r="K2" i="5" s="1"/>
  <c r="I6" i="2"/>
  <c r="C5" i="5" s="1"/>
  <c r="I10" i="2"/>
  <c r="C9" i="5" s="1"/>
  <c r="B4" i="2"/>
  <c r="F4" i="2" s="1"/>
  <c r="B5" i="2"/>
  <c r="F5" i="2" s="1"/>
  <c r="B8" i="2"/>
  <c r="F8" i="2" s="1"/>
  <c r="B9" i="2"/>
  <c r="F9" i="2" s="1"/>
  <c r="B12" i="2"/>
  <c r="B3" i="2"/>
  <c r="F3" i="2" s="1"/>
  <c r="C3" i="2"/>
  <c r="C4" i="2"/>
  <c r="C5" i="2"/>
  <c r="C6" i="2"/>
  <c r="D6" i="2" s="1"/>
  <c r="C7" i="2"/>
  <c r="D7" i="2" s="1"/>
  <c r="C8" i="2"/>
  <c r="C9" i="2"/>
  <c r="C10" i="2"/>
  <c r="D10" i="2" s="1"/>
  <c r="C11" i="2"/>
  <c r="D11" i="2" s="1"/>
  <c r="C12" i="2"/>
  <c r="A3" i="2"/>
  <c r="H3" i="2"/>
  <c r="B2" i="5" s="1"/>
  <c r="A4" i="2"/>
  <c r="H4" i="2"/>
  <c r="C4" i="3" s="1"/>
  <c r="A5" i="2"/>
  <c r="H5" i="2"/>
  <c r="C5" i="3" s="1"/>
  <c r="A6" i="2"/>
  <c r="E6" i="2" s="1"/>
  <c r="H6" i="2"/>
  <c r="A7" i="2"/>
  <c r="E7" i="2" s="1"/>
  <c r="H7" i="2"/>
  <c r="C7" i="3" s="1"/>
  <c r="A8" i="2"/>
  <c r="H8" i="2"/>
  <c r="C8" i="3" s="1"/>
  <c r="A9" i="2"/>
  <c r="H9" i="2"/>
  <c r="C9" i="3" s="1"/>
  <c r="A10" i="2"/>
  <c r="E10" i="2" s="1"/>
  <c r="H10" i="2"/>
  <c r="A11" i="2"/>
  <c r="E11" i="2" s="1"/>
  <c r="H11" i="2"/>
  <c r="C11" i="3" s="1"/>
  <c r="A12" i="2"/>
  <c r="H12" i="2"/>
  <c r="C12" i="3" s="1"/>
  <c r="L2" i="5" l="1"/>
  <c r="G3" i="2"/>
  <c r="G5" i="2"/>
  <c r="L4" i="5"/>
  <c r="K10" i="5"/>
  <c r="L11" i="3"/>
  <c r="K6" i="5"/>
  <c r="L7" i="3"/>
  <c r="G4" i="2"/>
  <c r="L3" i="5"/>
  <c r="G9" i="2"/>
  <c r="L8" i="5"/>
  <c r="L10" i="3"/>
  <c r="K9" i="5"/>
  <c r="L6" i="3"/>
  <c r="K5" i="5"/>
  <c r="G8" i="2"/>
  <c r="L7" i="5"/>
  <c r="I11" i="2"/>
  <c r="C10" i="5" s="1"/>
  <c r="I7" i="2"/>
  <c r="C6" i="5" s="1"/>
  <c r="L3" i="3"/>
  <c r="L5" i="3"/>
  <c r="F12" i="2"/>
  <c r="K11" i="5"/>
  <c r="K7" i="5"/>
  <c r="K3" i="5"/>
  <c r="B11" i="2"/>
  <c r="F11" i="2" s="1"/>
  <c r="B7" i="2"/>
  <c r="F7" i="2" s="1"/>
  <c r="I3" i="2"/>
  <c r="C2" i="5" s="1"/>
  <c r="I9" i="2"/>
  <c r="C8" i="5" s="1"/>
  <c r="I5" i="2"/>
  <c r="C4" i="5" s="1"/>
  <c r="C3" i="3"/>
  <c r="L9" i="3"/>
  <c r="B10" i="2"/>
  <c r="F10" i="2" s="1"/>
  <c r="B6" i="2"/>
  <c r="F6" i="2" s="1"/>
  <c r="I12" i="2"/>
  <c r="C11" i="5" s="1"/>
  <c r="I8" i="2"/>
  <c r="C7" i="5" s="1"/>
  <c r="I4" i="2"/>
  <c r="C3" i="5" s="1"/>
  <c r="D27" i="1"/>
  <c r="E27" i="1" s="1"/>
  <c r="F27" i="1" s="1"/>
  <c r="B30" i="1" s="1"/>
  <c r="B31" i="1" s="1"/>
  <c r="B32" i="1" s="1"/>
  <c r="B28" i="1"/>
  <c r="G7" i="2" l="1"/>
  <c r="L6" i="5"/>
  <c r="G6" i="2"/>
  <c r="L5" i="5"/>
  <c r="G11" i="2"/>
  <c r="L10" i="5"/>
  <c r="G12" i="2"/>
  <c r="L11" i="5"/>
  <c r="G10" i="2"/>
  <c r="L9" i="5"/>
  <c r="F7" i="1"/>
  <c r="B8" i="5" l="1"/>
  <c r="B4" i="5"/>
  <c r="B5" i="5"/>
  <c r="B9" i="5"/>
  <c r="B6" i="5"/>
  <c r="B10" i="5"/>
  <c r="B3" i="5"/>
  <c r="B7" i="5"/>
  <c r="B11" i="5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HG3" i="1"/>
  <c r="HH3" i="1"/>
  <c r="HI3" i="1"/>
  <c r="HJ3" i="1"/>
  <c r="HK3" i="1"/>
  <c r="HL3" i="1"/>
  <c r="HM3" i="1"/>
  <c r="HN3" i="1"/>
  <c r="HO3" i="1"/>
  <c r="HP3" i="1"/>
  <c r="HQ3" i="1"/>
  <c r="HR3" i="1"/>
  <c r="HS3" i="1"/>
  <c r="HT3" i="1"/>
  <c r="HU3" i="1"/>
  <c r="HV3" i="1"/>
  <c r="HW3" i="1"/>
  <c r="HX3" i="1"/>
  <c r="HY3" i="1"/>
  <c r="HZ3" i="1"/>
  <c r="IA3" i="1"/>
  <c r="IB3" i="1"/>
  <c r="IC3" i="1"/>
  <c r="ID3" i="1"/>
  <c r="IE3" i="1"/>
  <c r="IF3" i="1"/>
  <c r="IG3" i="1"/>
  <c r="IH3" i="1"/>
  <c r="II3" i="1"/>
  <c r="IJ3" i="1"/>
  <c r="IK3" i="1"/>
  <c r="IL3" i="1"/>
  <c r="IM3" i="1"/>
  <c r="IN3" i="1"/>
  <c r="IO3" i="1"/>
  <c r="IP3" i="1"/>
  <c r="IQ3" i="1"/>
  <c r="IR3" i="1"/>
  <c r="IS3" i="1"/>
  <c r="IT3" i="1"/>
  <c r="IU3" i="1"/>
  <c r="IV3" i="1"/>
  <c r="IW3" i="1"/>
  <c r="IX3" i="1"/>
  <c r="IY3" i="1"/>
  <c r="IZ3" i="1"/>
  <c r="JA3" i="1"/>
  <c r="JB3" i="1"/>
  <c r="JC3" i="1"/>
  <c r="JD3" i="1"/>
  <c r="JE3" i="1"/>
  <c r="JF3" i="1"/>
  <c r="JG3" i="1"/>
  <c r="JH3" i="1"/>
  <c r="JI3" i="1"/>
  <c r="JJ3" i="1"/>
  <c r="JK3" i="1"/>
  <c r="JL3" i="1"/>
  <c r="JM3" i="1"/>
  <c r="JN3" i="1"/>
  <c r="JO3" i="1"/>
  <c r="JP3" i="1"/>
  <c r="JQ3" i="1"/>
  <c r="JR3" i="1"/>
  <c r="JS3" i="1"/>
  <c r="JT3" i="1"/>
  <c r="JU3" i="1"/>
  <c r="JV3" i="1"/>
  <c r="JW3" i="1"/>
  <c r="JX3" i="1"/>
  <c r="JY3" i="1"/>
  <c r="JZ3" i="1"/>
  <c r="KA3" i="1"/>
  <c r="KB3" i="1"/>
  <c r="KC3" i="1"/>
  <c r="KD3" i="1"/>
  <c r="KE3" i="1"/>
  <c r="KF3" i="1"/>
  <c r="KG3" i="1"/>
  <c r="KH3" i="1"/>
  <c r="KI3" i="1"/>
  <c r="KJ3" i="1"/>
  <c r="KK3" i="1"/>
  <c r="KL3" i="1"/>
  <c r="KM3" i="1"/>
  <c r="KN3" i="1"/>
  <c r="KO3" i="1"/>
  <c r="KP3" i="1"/>
  <c r="KQ3" i="1"/>
  <c r="KR3" i="1"/>
  <c r="KS3" i="1"/>
  <c r="KT3" i="1"/>
  <c r="KU3" i="1"/>
  <c r="KV3" i="1"/>
  <c r="KW3" i="1"/>
  <c r="KX3" i="1"/>
  <c r="KY3" i="1"/>
  <c r="KZ3" i="1"/>
  <c r="LA3" i="1"/>
  <c r="LB3" i="1"/>
  <c r="LC3" i="1"/>
  <c r="LD3" i="1"/>
  <c r="LE3" i="1"/>
  <c r="LF3" i="1"/>
  <c r="LG3" i="1"/>
  <c r="LH3" i="1"/>
  <c r="LI3" i="1"/>
  <c r="LJ3" i="1"/>
  <c r="LK3" i="1"/>
  <c r="LL3" i="1"/>
  <c r="LM3" i="1"/>
  <c r="LN3" i="1"/>
  <c r="LO3" i="1"/>
  <c r="LP3" i="1"/>
  <c r="LQ3" i="1"/>
  <c r="LR3" i="1"/>
  <c r="LS3" i="1"/>
  <c r="LT3" i="1"/>
  <c r="LU3" i="1"/>
  <c r="LV3" i="1"/>
  <c r="LW3" i="1"/>
  <c r="LX3" i="1"/>
  <c r="LY3" i="1"/>
  <c r="LZ3" i="1"/>
  <c r="MA3" i="1"/>
  <c r="MB3" i="1"/>
  <c r="MC3" i="1"/>
  <c r="MD3" i="1"/>
  <c r="ME3" i="1"/>
  <c r="MF3" i="1"/>
  <c r="MG3" i="1"/>
  <c r="MH3" i="1"/>
  <c r="MI3" i="1"/>
  <c r="MJ3" i="1"/>
  <c r="MK3" i="1"/>
  <c r="ML3" i="1"/>
  <c r="MM3" i="1"/>
  <c r="MN3" i="1"/>
  <c r="MO3" i="1"/>
  <c r="MP3" i="1"/>
  <c r="MQ3" i="1"/>
  <c r="MR3" i="1"/>
  <c r="MS3" i="1"/>
  <c r="MT3" i="1"/>
  <c r="MU3" i="1"/>
  <c r="MV3" i="1"/>
  <c r="MW3" i="1"/>
  <c r="MX3" i="1"/>
  <c r="MY3" i="1"/>
  <c r="MZ3" i="1"/>
  <c r="NA3" i="1"/>
  <c r="NB3" i="1"/>
  <c r="NC3" i="1"/>
  <c r="ND3" i="1"/>
  <c r="NE3" i="1"/>
  <c r="NF3" i="1"/>
  <c r="NG3" i="1"/>
  <c r="NH3" i="1"/>
  <c r="NI3" i="1"/>
  <c r="NJ3" i="1"/>
  <c r="NK3" i="1"/>
  <c r="NL3" i="1"/>
  <c r="NM3" i="1"/>
  <c r="NN3" i="1"/>
  <c r="NO3" i="1"/>
  <c r="NP3" i="1"/>
  <c r="NQ3" i="1"/>
  <c r="NR3" i="1"/>
  <c r="NS3" i="1"/>
  <c r="NT3" i="1"/>
  <c r="NU3" i="1"/>
  <c r="NV3" i="1"/>
  <c r="NW3" i="1"/>
  <c r="NX3" i="1"/>
  <c r="NY3" i="1"/>
  <c r="NZ3" i="1"/>
  <c r="OA3" i="1"/>
  <c r="OB3" i="1"/>
  <c r="OC3" i="1"/>
  <c r="OD3" i="1"/>
  <c r="OE3" i="1"/>
  <c r="OF3" i="1"/>
  <c r="OG3" i="1"/>
  <c r="OH3" i="1"/>
  <c r="OI3" i="1"/>
  <c r="OJ3" i="1"/>
  <c r="OK3" i="1"/>
  <c r="OL3" i="1"/>
  <c r="OM3" i="1"/>
  <c r="ON3" i="1"/>
  <c r="OO3" i="1"/>
  <c r="OP3" i="1"/>
  <c r="OQ3" i="1"/>
  <c r="OR3" i="1"/>
  <c r="OS3" i="1"/>
  <c r="OT3" i="1"/>
  <c r="OU3" i="1"/>
  <c r="OV3" i="1"/>
  <c r="OW3" i="1"/>
  <c r="OX3" i="1"/>
  <c r="OY3" i="1"/>
  <c r="OZ3" i="1"/>
  <c r="PA3" i="1"/>
  <c r="PB3" i="1"/>
  <c r="PC3" i="1"/>
  <c r="PD3" i="1"/>
  <c r="PE3" i="1"/>
  <c r="PF3" i="1"/>
  <c r="PG3" i="1"/>
  <c r="PH3" i="1"/>
  <c r="PI3" i="1"/>
  <c r="PJ3" i="1"/>
  <c r="PK3" i="1"/>
  <c r="PL3" i="1"/>
  <c r="PM3" i="1"/>
  <c r="PN3" i="1"/>
  <c r="PO3" i="1"/>
  <c r="PP3" i="1"/>
  <c r="PQ3" i="1"/>
  <c r="PR3" i="1"/>
  <c r="PS3" i="1"/>
  <c r="PT3" i="1"/>
  <c r="PU3" i="1"/>
  <c r="PV3" i="1"/>
  <c r="PW3" i="1"/>
  <c r="PX3" i="1"/>
  <c r="PY3" i="1"/>
  <c r="PZ3" i="1"/>
  <c r="QA3" i="1"/>
  <c r="QB3" i="1"/>
  <c r="QC3" i="1"/>
  <c r="QD3" i="1"/>
  <c r="QE3" i="1"/>
  <c r="QF3" i="1"/>
  <c r="QG3" i="1"/>
  <c r="QH3" i="1"/>
  <c r="QI3" i="1"/>
  <c r="QJ3" i="1"/>
  <c r="QK3" i="1"/>
  <c r="QL3" i="1"/>
  <c r="QM3" i="1"/>
  <c r="QN3" i="1"/>
  <c r="QO3" i="1"/>
  <c r="QP3" i="1"/>
  <c r="QQ3" i="1"/>
  <c r="QR3" i="1"/>
  <c r="QS3" i="1"/>
  <c r="QT3" i="1"/>
  <c r="QU3" i="1"/>
  <c r="QV3" i="1"/>
  <c r="QW3" i="1"/>
  <c r="QX3" i="1"/>
  <c r="QY3" i="1"/>
  <c r="QZ3" i="1"/>
  <c r="RA3" i="1"/>
  <c r="RB3" i="1"/>
  <c r="RC3" i="1"/>
  <c r="RD3" i="1"/>
  <c r="RE3" i="1"/>
  <c r="RF3" i="1"/>
  <c r="RG3" i="1"/>
  <c r="RH3" i="1"/>
  <c r="RI3" i="1"/>
  <c r="RJ3" i="1"/>
  <c r="RK3" i="1"/>
  <c r="RL3" i="1"/>
  <c r="RM3" i="1"/>
  <c r="RN3" i="1"/>
  <c r="RO3" i="1"/>
  <c r="RP3" i="1"/>
  <c r="RQ3" i="1"/>
  <c r="RR3" i="1"/>
  <c r="RS3" i="1"/>
  <c r="RT3" i="1"/>
  <c r="RU3" i="1"/>
  <c r="RV3" i="1"/>
  <c r="RW3" i="1"/>
  <c r="RX3" i="1"/>
  <c r="RY3" i="1"/>
  <c r="RZ3" i="1"/>
  <c r="SA3" i="1"/>
  <c r="SB3" i="1"/>
  <c r="SC3" i="1"/>
  <c r="SD3" i="1"/>
  <c r="SE3" i="1"/>
  <c r="SF3" i="1"/>
  <c r="SG3" i="1"/>
  <c r="SH3" i="1"/>
  <c r="SI3" i="1"/>
  <c r="SJ3" i="1"/>
  <c r="SK3" i="1"/>
  <c r="SL3" i="1"/>
  <c r="SM3" i="1"/>
  <c r="SN3" i="1"/>
  <c r="SO3" i="1"/>
  <c r="SP3" i="1"/>
  <c r="SQ3" i="1"/>
  <c r="SR3" i="1"/>
  <c r="SS3" i="1"/>
  <c r="ST3" i="1"/>
  <c r="SU3" i="1"/>
  <c r="SV3" i="1"/>
  <c r="SW3" i="1"/>
  <c r="SX3" i="1"/>
  <c r="SY3" i="1"/>
  <c r="SZ3" i="1"/>
  <c r="TA3" i="1"/>
  <c r="TB3" i="1"/>
  <c r="TC3" i="1"/>
  <c r="TD3" i="1"/>
  <c r="TE3" i="1"/>
  <c r="TF3" i="1"/>
  <c r="TG3" i="1"/>
  <c r="TH3" i="1"/>
  <c r="TI3" i="1"/>
  <c r="TJ3" i="1"/>
  <c r="TK3" i="1"/>
  <c r="TL3" i="1"/>
  <c r="TM3" i="1"/>
  <c r="TN3" i="1"/>
  <c r="TO3" i="1"/>
  <c r="TP3" i="1"/>
  <c r="TQ3" i="1"/>
  <c r="TR3" i="1"/>
  <c r="TS3" i="1"/>
  <c r="TT3" i="1"/>
  <c r="TU3" i="1"/>
  <c r="TV3" i="1"/>
  <c r="TW3" i="1"/>
  <c r="TX3" i="1"/>
  <c r="TY3" i="1"/>
  <c r="TZ3" i="1"/>
  <c r="UA3" i="1"/>
  <c r="UB3" i="1"/>
  <c r="UC3" i="1"/>
  <c r="UD3" i="1"/>
  <c r="UE3" i="1"/>
  <c r="UF3" i="1"/>
  <c r="UG3" i="1"/>
  <c r="UH3" i="1"/>
  <c r="UI3" i="1"/>
  <c r="UJ3" i="1"/>
  <c r="UK3" i="1"/>
  <c r="UL3" i="1"/>
  <c r="UM3" i="1"/>
  <c r="UN3" i="1"/>
  <c r="UO3" i="1"/>
  <c r="UP3" i="1"/>
  <c r="UQ3" i="1"/>
  <c r="UR3" i="1"/>
  <c r="US3" i="1"/>
  <c r="UT3" i="1"/>
  <c r="UU3" i="1"/>
  <c r="UV3" i="1"/>
  <c r="UW3" i="1"/>
  <c r="UX3" i="1"/>
  <c r="UY3" i="1"/>
  <c r="UZ3" i="1"/>
  <c r="VA3" i="1"/>
  <c r="VB3" i="1"/>
  <c r="VC3" i="1"/>
  <c r="VD3" i="1"/>
  <c r="VE3" i="1"/>
  <c r="VF3" i="1"/>
  <c r="VG3" i="1"/>
  <c r="VH3" i="1"/>
  <c r="VI3" i="1"/>
  <c r="VJ3" i="1"/>
  <c r="VK3" i="1"/>
  <c r="VL3" i="1"/>
  <c r="VM3" i="1"/>
  <c r="VN3" i="1"/>
  <c r="VO3" i="1"/>
  <c r="VP3" i="1"/>
  <c r="VQ3" i="1"/>
  <c r="VR3" i="1"/>
  <c r="VS3" i="1"/>
  <c r="VT3" i="1"/>
  <c r="VU3" i="1"/>
  <c r="VV3" i="1"/>
  <c r="VW3" i="1"/>
  <c r="VX3" i="1"/>
  <c r="VY3" i="1"/>
  <c r="VZ3" i="1"/>
  <c r="WA3" i="1"/>
  <c r="WB3" i="1"/>
  <c r="WC3" i="1"/>
  <c r="WD3" i="1"/>
  <c r="WE3" i="1"/>
  <c r="WF3" i="1"/>
  <c r="WG3" i="1"/>
  <c r="WH3" i="1"/>
  <c r="WI3" i="1"/>
  <c r="WJ3" i="1"/>
  <c r="WK3" i="1"/>
  <c r="WL3" i="1"/>
  <c r="WM3" i="1"/>
  <c r="WN3" i="1"/>
  <c r="WO3" i="1"/>
  <c r="WP3" i="1"/>
  <c r="WQ3" i="1"/>
  <c r="WR3" i="1"/>
  <c r="WS3" i="1"/>
  <c r="WT3" i="1"/>
  <c r="WU3" i="1"/>
  <c r="WV3" i="1"/>
  <c r="WW3" i="1"/>
  <c r="WX3" i="1"/>
  <c r="WY3" i="1"/>
  <c r="WZ3" i="1"/>
  <c r="XA3" i="1"/>
  <c r="XB3" i="1"/>
  <c r="XC3" i="1"/>
  <c r="XD3" i="1"/>
  <c r="XE3" i="1"/>
  <c r="XF3" i="1"/>
  <c r="XG3" i="1"/>
  <c r="XH3" i="1"/>
  <c r="XI3" i="1"/>
  <c r="XJ3" i="1"/>
  <c r="XK3" i="1"/>
  <c r="XL3" i="1"/>
  <c r="XM3" i="1"/>
  <c r="XN3" i="1"/>
  <c r="XO3" i="1"/>
  <c r="XP3" i="1"/>
  <c r="XQ3" i="1"/>
  <c r="XR3" i="1"/>
  <c r="XS3" i="1"/>
  <c r="XT3" i="1"/>
  <c r="XU3" i="1"/>
  <c r="XV3" i="1"/>
  <c r="XW3" i="1"/>
  <c r="XX3" i="1"/>
  <c r="XY3" i="1"/>
  <c r="XZ3" i="1"/>
  <c r="YA3" i="1"/>
  <c r="YB3" i="1"/>
  <c r="YC3" i="1"/>
  <c r="YD3" i="1"/>
  <c r="YE3" i="1"/>
  <c r="YF3" i="1"/>
  <c r="YG3" i="1"/>
  <c r="YH3" i="1"/>
  <c r="YI3" i="1"/>
  <c r="YJ3" i="1"/>
  <c r="YK3" i="1"/>
  <c r="YL3" i="1"/>
  <c r="YM3" i="1"/>
  <c r="YN3" i="1"/>
  <c r="YO3" i="1"/>
  <c r="YP3" i="1"/>
  <c r="YQ3" i="1"/>
  <c r="YR3" i="1"/>
  <c r="YS3" i="1"/>
  <c r="YT3" i="1"/>
  <c r="YU3" i="1"/>
  <c r="YV3" i="1"/>
  <c r="YW3" i="1"/>
  <c r="YX3" i="1"/>
  <c r="YY3" i="1"/>
  <c r="YZ3" i="1"/>
  <c r="ZA3" i="1"/>
  <c r="ZB3" i="1"/>
  <c r="ZC3" i="1"/>
  <c r="ZD3" i="1"/>
  <c r="ZE3" i="1"/>
  <c r="ZF3" i="1"/>
  <c r="ZG3" i="1"/>
  <c r="ZH3" i="1"/>
  <c r="ZI3" i="1"/>
  <c r="ZJ3" i="1"/>
  <c r="ZK3" i="1"/>
  <c r="ZL3" i="1"/>
  <c r="ZM3" i="1"/>
  <c r="ZN3" i="1"/>
  <c r="ZO3" i="1"/>
  <c r="ZP3" i="1"/>
  <c r="ZQ3" i="1"/>
  <c r="ZR3" i="1"/>
  <c r="ZS3" i="1"/>
  <c r="ZT3" i="1"/>
  <c r="ZU3" i="1"/>
  <c r="ZV3" i="1"/>
  <c r="ZW3" i="1"/>
  <c r="ZX3" i="1"/>
  <c r="ZY3" i="1"/>
  <c r="ZZ3" i="1"/>
  <c r="AAA3" i="1"/>
  <c r="AAB3" i="1"/>
  <c r="AAC3" i="1"/>
  <c r="AAD3" i="1"/>
  <c r="AAE3" i="1"/>
  <c r="AAF3" i="1"/>
  <c r="AAG3" i="1"/>
  <c r="AAH3" i="1"/>
  <c r="AAI3" i="1"/>
  <c r="AAJ3" i="1"/>
  <c r="AAK3" i="1"/>
  <c r="AAL3" i="1"/>
  <c r="AAM3" i="1"/>
  <c r="AAN3" i="1"/>
  <c r="AAO3" i="1"/>
  <c r="AAP3" i="1"/>
  <c r="AAQ3" i="1"/>
  <c r="AAR3" i="1"/>
  <c r="AAS3" i="1"/>
  <c r="AAT3" i="1"/>
  <c r="AAU3" i="1"/>
  <c r="AAV3" i="1"/>
  <c r="AAW3" i="1"/>
  <c r="AAX3" i="1"/>
  <c r="AAY3" i="1"/>
  <c r="AAZ3" i="1"/>
  <c r="ABA3" i="1"/>
  <c r="ABB3" i="1"/>
  <c r="ABC3" i="1"/>
  <c r="ABD3" i="1"/>
  <c r="ABE3" i="1"/>
  <c r="ABF3" i="1"/>
  <c r="ABG3" i="1"/>
  <c r="ABH3" i="1"/>
  <c r="ABI3" i="1"/>
  <c r="ABJ3" i="1"/>
  <c r="ABK3" i="1"/>
  <c r="ABL3" i="1"/>
  <c r="ABM3" i="1"/>
  <c r="ABN3" i="1"/>
  <c r="ABO3" i="1"/>
  <c r="ABP3" i="1"/>
  <c r="ABQ3" i="1"/>
  <c r="ABR3" i="1"/>
  <c r="ABS3" i="1"/>
  <c r="ABT3" i="1"/>
  <c r="ABU3" i="1"/>
  <c r="ABV3" i="1"/>
  <c r="ABW3" i="1"/>
  <c r="ABX3" i="1"/>
  <c r="ABY3" i="1"/>
  <c r="ABZ3" i="1"/>
  <c r="ACA3" i="1"/>
  <c r="ACB3" i="1"/>
  <c r="ACC3" i="1"/>
  <c r="ACD3" i="1"/>
  <c r="ACE3" i="1"/>
  <c r="ACF3" i="1"/>
  <c r="ACG3" i="1"/>
  <c r="ACH3" i="1"/>
  <c r="ACI3" i="1"/>
  <c r="ACJ3" i="1"/>
  <c r="ACK3" i="1"/>
  <c r="ACL3" i="1"/>
  <c r="ACM3" i="1"/>
  <c r="ACN3" i="1"/>
  <c r="ACO3" i="1"/>
  <c r="ACP3" i="1"/>
  <c r="ACQ3" i="1"/>
  <c r="ACR3" i="1"/>
  <c r="ACS3" i="1"/>
  <c r="ACT3" i="1"/>
  <c r="ACU3" i="1"/>
  <c r="ACV3" i="1"/>
  <c r="ACW3" i="1"/>
  <c r="ACX3" i="1"/>
  <c r="ACY3" i="1"/>
  <c r="ACZ3" i="1"/>
  <c r="ADA3" i="1"/>
  <c r="ADB3" i="1"/>
  <c r="ADC3" i="1"/>
  <c r="ADD3" i="1"/>
  <c r="ADE3" i="1"/>
  <c r="ADF3" i="1"/>
  <c r="ADG3" i="1"/>
  <c r="ADH3" i="1"/>
  <c r="ADI3" i="1"/>
  <c r="ADJ3" i="1"/>
  <c r="ADK3" i="1"/>
  <c r="ADL3" i="1"/>
  <c r="ADM3" i="1"/>
  <c r="ADN3" i="1"/>
  <c r="ADO3" i="1"/>
  <c r="ADP3" i="1"/>
  <c r="ADQ3" i="1"/>
  <c r="ADR3" i="1"/>
  <c r="ADS3" i="1"/>
  <c r="ADT3" i="1"/>
  <c r="ADU3" i="1"/>
  <c r="ADV3" i="1"/>
  <c r="ADW3" i="1"/>
  <c r="ADX3" i="1"/>
  <c r="ADY3" i="1"/>
  <c r="ADZ3" i="1"/>
  <c r="AEA3" i="1"/>
  <c r="AEB3" i="1"/>
  <c r="AEC3" i="1"/>
  <c r="AED3" i="1"/>
  <c r="AEE3" i="1"/>
  <c r="AEF3" i="1"/>
  <c r="AEG3" i="1"/>
  <c r="AEH3" i="1"/>
  <c r="AEI3" i="1"/>
  <c r="AEJ3" i="1"/>
  <c r="AEK3" i="1"/>
  <c r="AEL3" i="1"/>
  <c r="AEM3" i="1"/>
  <c r="AEN3" i="1"/>
  <c r="AEO3" i="1"/>
  <c r="AEP3" i="1"/>
  <c r="AEQ3" i="1"/>
  <c r="AER3" i="1"/>
  <c r="AES3" i="1"/>
  <c r="AET3" i="1"/>
  <c r="AEU3" i="1"/>
  <c r="AEV3" i="1"/>
  <c r="AEW3" i="1"/>
  <c r="AEX3" i="1"/>
  <c r="AEY3" i="1"/>
  <c r="AEZ3" i="1"/>
  <c r="AFA3" i="1"/>
  <c r="AFB3" i="1"/>
  <c r="AFC3" i="1"/>
  <c r="AFD3" i="1"/>
  <c r="AFE3" i="1"/>
  <c r="AFF3" i="1"/>
  <c r="AFG3" i="1"/>
  <c r="AFH3" i="1"/>
  <c r="AFI3" i="1"/>
  <c r="AFJ3" i="1"/>
  <c r="AFK3" i="1"/>
  <c r="AFL3" i="1"/>
  <c r="AFM3" i="1"/>
  <c r="AFN3" i="1"/>
  <c r="AFO3" i="1"/>
  <c r="AFP3" i="1"/>
  <c r="AFQ3" i="1"/>
  <c r="AFR3" i="1"/>
  <c r="AFS3" i="1"/>
  <c r="AFT3" i="1"/>
  <c r="AFU3" i="1"/>
  <c r="AFV3" i="1"/>
  <c r="AFW3" i="1"/>
  <c r="AFX3" i="1"/>
  <c r="AFY3" i="1"/>
  <c r="AFZ3" i="1"/>
  <c r="AGA3" i="1"/>
  <c r="AGB3" i="1"/>
  <c r="AGC3" i="1"/>
  <c r="AGD3" i="1"/>
  <c r="AGE3" i="1"/>
  <c r="AGF3" i="1"/>
  <c r="AGG3" i="1"/>
  <c r="AGH3" i="1"/>
  <c r="AGI3" i="1"/>
  <c r="AGJ3" i="1"/>
  <c r="AGK3" i="1"/>
  <c r="AGL3" i="1"/>
  <c r="AGM3" i="1"/>
  <c r="AGN3" i="1"/>
  <c r="AGO3" i="1"/>
  <c r="AGP3" i="1"/>
  <c r="AGQ3" i="1"/>
  <c r="AGR3" i="1"/>
  <c r="AGS3" i="1"/>
  <c r="AGT3" i="1"/>
  <c r="AGU3" i="1"/>
  <c r="AGV3" i="1"/>
  <c r="AGW3" i="1"/>
  <c r="AGX3" i="1"/>
  <c r="AGY3" i="1"/>
  <c r="AGZ3" i="1"/>
  <c r="AHA3" i="1"/>
  <c r="AHB3" i="1"/>
  <c r="AHC3" i="1"/>
  <c r="AHD3" i="1"/>
  <c r="AHE3" i="1"/>
  <c r="AHF3" i="1"/>
  <c r="AHG3" i="1"/>
  <c r="AHH3" i="1"/>
  <c r="AHI3" i="1"/>
  <c r="AHJ3" i="1"/>
  <c r="AHK3" i="1"/>
  <c r="AHL3" i="1"/>
  <c r="AHM3" i="1"/>
  <c r="AHN3" i="1"/>
  <c r="AHO3" i="1"/>
  <c r="AHP3" i="1"/>
  <c r="AHQ3" i="1"/>
  <c r="AHR3" i="1"/>
  <c r="AHS3" i="1"/>
  <c r="AHT3" i="1"/>
  <c r="AHU3" i="1"/>
  <c r="AHV3" i="1"/>
  <c r="AHW3" i="1"/>
  <c r="AHX3" i="1"/>
  <c r="AHY3" i="1"/>
  <c r="AHZ3" i="1"/>
  <c r="AIA3" i="1"/>
  <c r="AIB3" i="1"/>
  <c r="AIC3" i="1"/>
  <c r="AID3" i="1"/>
  <c r="AIE3" i="1"/>
  <c r="AIF3" i="1"/>
  <c r="AIG3" i="1"/>
  <c r="AIH3" i="1"/>
  <c r="AII3" i="1"/>
  <c r="AIJ3" i="1"/>
  <c r="AIK3" i="1"/>
  <c r="AIL3" i="1"/>
  <c r="AIM3" i="1"/>
  <c r="AIN3" i="1"/>
  <c r="AIO3" i="1"/>
  <c r="AIP3" i="1"/>
  <c r="AIQ3" i="1"/>
  <c r="AIR3" i="1"/>
  <c r="AIS3" i="1"/>
  <c r="AIT3" i="1"/>
  <c r="AIU3" i="1"/>
  <c r="AIV3" i="1"/>
  <c r="AIW3" i="1"/>
  <c r="AIX3" i="1"/>
  <c r="AIY3" i="1"/>
  <c r="AIZ3" i="1"/>
  <c r="AJA3" i="1"/>
  <c r="AJB3" i="1"/>
  <c r="AJC3" i="1"/>
  <c r="AJD3" i="1"/>
  <c r="AJE3" i="1"/>
  <c r="AJF3" i="1"/>
  <c r="AJG3" i="1"/>
  <c r="AJH3" i="1"/>
  <c r="AJI3" i="1"/>
  <c r="AJJ3" i="1"/>
  <c r="AJK3" i="1"/>
  <c r="AJL3" i="1"/>
  <c r="AJM3" i="1"/>
  <c r="AJN3" i="1"/>
  <c r="AJO3" i="1"/>
  <c r="AJP3" i="1"/>
  <c r="AJQ3" i="1"/>
  <c r="AJR3" i="1"/>
  <c r="AJS3" i="1"/>
  <c r="AJT3" i="1"/>
  <c r="AJU3" i="1"/>
  <c r="AJV3" i="1"/>
  <c r="AJW3" i="1"/>
  <c r="AJX3" i="1"/>
  <c r="AJY3" i="1"/>
  <c r="AJZ3" i="1"/>
  <c r="AKA3" i="1"/>
  <c r="AKB3" i="1"/>
  <c r="AKC3" i="1"/>
  <c r="AKD3" i="1"/>
  <c r="AKE3" i="1"/>
  <c r="AKF3" i="1"/>
  <c r="AKG3" i="1"/>
  <c r="AKH3" i="1"/>
  <c r="AKI3" i="1"/>
  <c r="AKJ3" i="1"/>
  <c r="AKK3" i="1"/>
  <c r="AKL3" i="1"/>
  <c r="AKM3" i="1"/>
  <c r="AKN3" i="1"/>
  <c r="AKO3" i="1"/>
  <c r="AKP3" i="1"/>
  <c r="AKQ3" i="1"/>
  <c r="AKR3" i="1"/>
  <c r="AKS3" i="1"/>
  <c r="AKT3" i="1"/>
  <c r="AKU3" i="1"/>
  <c r="AKV3" i="1"/>
  <c r="AKW3" i="1"/>
  <c r="AKX3" i="1"/>
  <c r="AKY3" i="1"/>
  <c r="AKZ3" i="1"/>
  <c r="ALA3" i="1"/>
  <c r="ALB3" i="1"/>
  <c r="ALC3" i="1"/>
  <c r="ALD3" i="1"/>
  <c r="ALE3" i="1"/>
  <c r="ALF3" i="1"/>
  <c r="ALG3" i="1"/>
  <c r="ALH3" i="1"/>
  <c r="ALI3" i="1"/>
  <c r="ALJ3" i="1"/>
  <c r="ALK3" i="1"/>
  <c r="ALL3" i="1"/>
  <c r="ALM3" i="1"/>
  <c r="ALN3" i="1"/>
  <c r="ALO3" i="1"/>
  <c r="ALP3" i="1"/>
  <c r="ALQ3" i="1"/>
  <c r="ALR3" i="1"/>
  <c r="ALS3" i="1"/>
  <c r="ALT3" i="1"/>
  <c r="ALU3" i="1"/>
  <c r="ALV3" i="1"/>
  <c r="ALW3" i="1"/>
  <c r="ALX3" i="1"/>
  <c r="ALY3" i="1"/>
  <c r="ALZ3" i="1"/>
  <c r="AMA3" i="1"/>
  <c r="AMB3" i="1"/>
  <c r="AMC3" i="1"/>
  <c r="AMD3" i="1"/>
  <c r="AME3" i="1"/>
  <c r="AMF3" i="1"/>
  <c r="AMG3" i="1"/>
  <c r="AMH3" i="1"/>
  <c r="AMI3" i="1"/>
  <c r="AMJ3" i="1"/>
  <c r="AMK3" i="1"/>
  <c r="AML3" i="1"/>
  <c r="AMM3" i="1"/>
  <c r="AMN3" i="1"/>
  <c r="AMO3" i="1"/>
  <c r="AMP3" i="1"/>
  <c r="AMQ3" i="1"/>
  <c r="AMR3" i="1"/>
  <c r="AMS3" i="1"/>
  <c r="AMT3" i="1"/>
  <c r="AMU3" i="1"/>
  <c r="AMV3" i="1"/>
  <c r="AMW3" i="1"/>
  <c r="AMX3" i="1"/>
  <c r="AMY3" i="1"/>
  <c r="AMZ3" i="1"/>
  <c r="ANA3" i="1"/>
  <c r="ANB3" i="1"/>
  <c r="ANC3" i="1"/>
  <c r="AND3" i="1"/>
  <c r="ANE3" i="1"/>
  <c r="ANF3" i="1"/>
  <c r="ANG3" i="1"/>
  <c r="ANH3" i="1"/>
  <c r="ANI3" i="1"/>
  <c r="ANJ3" i="1"/>
  <c r="ANK3" i="1"/>
  <c r="ANL3" i="1"/>
  <c r="ANM3" i="1"/>
  <c r="ANN3" i="1"/>
  <c r="ANO3" i="1"/>
  <c r="ANP3" i="1"/>
  <c r="ANQ3" i="1"/>
  <c r="ANR3" i="1"/>
  <c r="ANS3" i="1"/>
  <c r="ANT3" i="1"/>
  <c r="ANU3" i="1"/>
  <c r="ANV3" i="1"/>
  <c r="ANW3" i="1"/>
  <c r="ANX3" i="1"/>
  <c r="ANY3" i="1"/>
  <c r="ANZ3" i="1"/>
  <c r="AOA3" i="1"/>
  <c r="AOB3" i="1"/>
  <c r="AOC3" i="1"/>
  <c r="AOD3" i="1"/>
  <c r="AOE3" i="1"/>
  <c r="AOF3" i="1"/>
  <c r="AOG3" i="1"/>
  <c r="AOH3" i="1"/>
  <c r="AOI3" i="1"/>
  <c r="AOJ3" i="1"/>
  <c r="AOK3" i="1"/>
  <c r="AOL3" i="1"/>
  <c r="AOM3" i="1"/>
  <c r="AON3" i="1"/>
  <c r="AOO3" i="1"/>
  <c r="AOP3" i="1"/>
  <c r="AOQ3" i="1"/>
  <c r="AOR3" i="1"/>
  <c r="AOS3" i="1"/>
  <c r="AOT3" i="1"/>
  <c r="AOU3" i="1"/>
  <c r="AOV3" i="1"/>
  <c r="AOW3" i="1"/>
  <c r="AOX3" i="1"/>
  <c r="AOY3" i="1"/>
  <c r="AOZ3" i="1"/>
  <c r="APA3" i="1"/>
  <c r="APB3" i="1"/>
  <c r="APC3" i="1"/>
  <c r="APD3" i="1"/>
  <c r="APE3" i="1"/>
  <c r="APF3" i="1"/>
  <c r="APG3" i="1"/>
  <c r="APH3" i="1"/>
  <c r="API3" i="1"/>
  <c r="APJ3" i="1"/>
  <c r="APK3" i="1"/>
  <c r="APL3" i="1"/>
  <c r="APM3" i="1"/>
  <c r="APN3" i="1"/>
  <c r="APO3" i="1"/>
  <c r="APP3" i="1"/>
  <c r="APQ3" i="1"/>
  <c r="APR3" i="1"/>
  <c r="APS3" i="1"/>
  <c r="APT3" i="1"/>
  <c r="APU3" i="1"/>
  <c r="APV3" i="1"/>
  <c r="APW3" i="1"/>
  <c r="APX3" i="1"/>
  <c r="APY3" i="1"/>
  <c r="APZ3" i="1"/>
  <c r="AQA3" i="1"/>
  <c r="AQB3" i="1"/>
  <c r="AQC3" i="1"/>
  <c r="AQD3" i="1"/>
  <c r="AQE3" i="1"/>
  <c r="AQF3" i="1"/>
  <c r="AQG3" i="1"/>
  <c r="AQH3" i="1"/>
  <c r="AQI3" i="1"/>
  <c r="AQJ3" i="1"/>
  <c r="AQK3" i="1"/>
  <c r="AQL3" i="1"/>
  <c r="AQM3" i="1"/>
  <c r="AQN3" i="1"/>
  <c r="AQO3" i="1"/>
  <c r="AQP3" i="1"/>
  <c r="AQQ3" i="1"/>
  <c r="AQR3" i="1"/>
  <c r="AQS3" i="1"/>
  <c r="AQT3" i="1"/>
  <c r="AQU3" i="1"/>
  <c r="AQV3" i="1"/>
  <c r="AQW3" i="1"/>
  <c r="AQX3" i="1"/>
  <c r="AQY3" i="1"/>
  <c r="AQZ3" i="1"/>
  <c r="ARA3" i="1"/>
  <c r="ARB3" i="1"/>
  <c r="ARC3" i="1"/>
  <c r="ARD3" i="1"/>
  <c r="ARE3" i="1"/>
  <c r="ARF3" i="1"/>
  <c r="ARG3" i="1"/>
  <c r="ARH3" i="1"/>
  <c r="ARI3" i="1"/>
  <c r="ARJ3" i="1"/>
  <c r="ARK3" i="1"/>
  <c r="ARL3" i="1"/>
  <c r="ARM3" i="1"/>
  <c r="ARN3" i="1"/>
  <c r="ARO3" i="1"/>
  <c r="ARP3" i="1"/>
  <c r="ARQ3" i="1"/>
  <c r="ARR3" i="1"/>
  <c r="ARS3" i="1"/>
  <c r="ART3" i="1"/>
  <c r="ARU3" i="1"/>
  <c r="ARV3" i="1"/>
  <c r="ARW3" i="1"/>
  <c r="ARX3" i="1"/>
  <c r="ARY3" i="1"/>
  <c r="ARZ3" i="1"/>
  <c r="ASA3" i="1"/>
  <c r="ASB3" i="1"/>
  <c r="ASC3" i="1"/>
  <c r="ASD3" i="1"/>
  <c r="ASE3" i="1"/>
  <c r="ASF3" i="1"/>
  <c r="ASG3" i="1"/>
  <c r="ASH3" i="1"/>
  <c r="ASI3" i="1"/>
  <c r="ASJ3" i="1"/>
  <c r="ASK3" i="1"/>
  <c r="ASL3" i="1"/>
  <c r="ASM3" i="1"/>
  <c r="ASN3" i="1"/>
  <c r="ASO3" i="1"/>
  <c r="ASP3" i="1"/>
  <c r="ASQ3" i="1"/>
  <c r="ASR3" i="1"/>
  <c r="ASS3" i="1"/>
  <c r="AST3" i="1"/>
  <c r="ASU3" i="1"/>
  <c r="ASV3" i="1"/>
  <c r="ASW3" i="1"/>
  <c r="ASX3" i="1"/>
  <c r="ASY3" i="1"/>
  <c r="ASZ3" i="1"/>
  <c r="ATA3" i="1"/>
  <c r="ATB3" i="1"/>
  <c r="ATC3" i="1"/>
  <c r="ATD3" i="1"/>
  <c r="ATE3" i="1"/>
  <c r="ATF3" i="1"/>
  <c r="ATG3" i="1"/>
  <c r="ATH3" i="1"/>
  <c r="ATI3" i="1"/>
  <c r="ATJ3" i="1"/>
  <c r="ATK3" i="1"/>
  <c r="ATL3" i="1"/>
  <c r="ATM3" i="1"/>
  <c r="ATN3" i="1"/>
  <c r="ATO3" i="1"/>
  <c r="ATP3" i="1"/>
  <c r="ATQ3" i="1"/>
  <c r="ATR3" i="1"/>
  <c r="ATS3" i="1"/>
  <c r="ATT3" i="1"/>
  <c r="ATU3" i="1"/>
  <c r="ATV3" i="1"/>
  <c r="ATW3" i="1"/>
  <c r="ATX3" i="1"/>
  <c r="ATY3" i="1"/>
  <c r="ATZ3" i="1"/>
  <c r="AUA3" i="1"/>
  <c r="AUB3" i="1"/>
  <c r="AUC3" i="1"/>
  <c r="AUD3" i="1"/>
  <c r="AUE3" i="1"/>
  <c r="AUF3" i="1"/>
  <c r="AUG3" i="1"/>
  <c r="AUH3" i="1"/>
  <c r="AUI3" i="1"/>
  <c r="AUJ3" i="1"/>
  <c r="AUK3" i="1"/>
  <c r="AUL3" i="1"/>
  <c r="AUM3" i="1"/>
  <c r="AUN3" i="1"/>
  <c r="AUO3" i="1"/>
  <c r="AUP3" i="1"/>
  <c r="AUQ3" i="1"/>
  <c r="AUR3" i="1"/>
  <c r="AUS3" i="1"/>
  <c r="AUT3" i="1"/>
  <c r="AUU3" i="1"/>
  <c r="AUV3" i="1"/>
  <c r="AUW3" i="1"/>
  <c r="AUX3" i="1"/>
  <c r="AUY3" i="1"/>
  <c r="AUZ3" i="1"/>
  <c r="AVA3" i="1"/>
  <c r="AVB3" i="1"/>
  <c r="AVC3" i="1"/>
  <c r="AVD3" i="1"/>
  <c r="AVE3" i="1"/>
  <c r="AVF3" i="1"/>
  <c r="AVG3" i="1"/>
  <c r="AVH3" i="1"/>
  <c r="AVI3" i="1"/>
  <c r="AVJ3" i="1"/>
  <c r="AVK3" i="1"/>
  <c r="AVL3" i="1"/>
  <c r="AVM3" i="1"/>
  <c r="AVN3" i="1"/>
  <c r="AVO3" i="1"/>
  <c r="AVP3" i="1"/>
  <c r="AVQ3" i="1"/>
  <c r="AVR3" i="1"/>
  <c r="AVS3" i="1"/>
  <c r="AVT3" i="1"/>
  <c r="AVU3" i="1"/>
  <c r="AVV3" i="1"/>
  <c r="AVW3" i="1"/>
  <c r="AVX3" i="1"/>
  <c r="AVY3" i="1"/>
  <c r="AVZ3" i="1"/>
  <c r="AWA3" i="1"/>
  <c r="AWB3" i="1"/>
  <c r="AWC3" i="1"/>
  <c r="AWD3" i="1"/>
  <c r="AWE3" i="1"/>
  <c r="AWF3" i="1"/>
  <c r="AWG3" i="1"/>
  <c r="AWH3" i="1"/>
  <c r="AWI3" i="1"/>
  <c r="AWJ3" i="1"/>
  <c r="AWK3" i="1"/>
  <c r="AWL3" i="1"/>
  <c r="AWM3" i="1"/>
  <c r="AWN3" i="1"/>
  <c r="AWO3" i="1"/>
  <c r="AWP3" i="1"/>
  <c r="AWQ3" i="1"/>
  <c r="AWR3" i="1"/>
  <c r="AWS3" i="1"/>
  <c r="AWT3" i="1"/>
  <c r="AWU3" i="1"/>
  <c r="AWV3" i="1"/>
  <c r="AWW3" i="1"/>
  <c r="AWX3" i="1"/>
  <c r="AWY3" i="1"/>
  <c r="AWZ3" i="1"/>
  <c r="AXA3" i="1"/>
  <c r="AXB3" i="1"/>
  <c r="AXC3" i="1"/>
  <c r="AXD3" i="1"/>
  <c r="AXE3" i="1"/>
  <c r="AXF3" i="1"/>
  <c r="AXG3" i="1"/>
  <c r="AXH3" i="1"/>
  <c r="AXI3" i="1"/>
  <c r="AXJ3" i="1"/>
  <c r="AXK3" i="1"/>
  <c r="AXL3" i="1"/>
  <c r="AXM3" i="1"/>
  <c r="AXN3" i="1"/>
  <c r="AXO3" i="1"/>
  <c r="AXP3" i="1"/>
  <c r="AXQ3" i="1"/>
  <c r="AXR3" i="1"/>
  <c r="AXS3" i="1"/>
  <c r="AXT3" i="1"/>
  <c r="AXU3" i="1"/>
  <c r="AXV3" i="1"/>
  <c r="AXW3" i="1"/>
  <c r="AXX3" i="1"/>
  <c r="AXY3" i="1"/>
  <c r="AXZ3" i="1"/>
  <c r="AYA3" i="1"/>
  <c r="AYB3" i="1"/>
  <c r="AYC3" i="1"/>
  <c r="AYD3" i="1"/>
  <c r="AYE3" i="1"/>
  <c r="AYF3" i="1"/>
  <c r="AYG3" i="1"/>
  <c r="AYH3" i="1"/>
  <c r="AYI3" i="1"/>
  <c r="AYJ3" i="1"/>
  <c r="AYK3" i="1"/>
  <c r="AYL3" i="1"/>
  <c r="AYM3" i="1"/>
  <c r="AYN3" i="1"/>
  <c r="AYO3" i="1"/>
  <c r="AYP3" i="1"/>
  <c r="AYQ3" i="1"/>
  <c r="AYR3" i="1"/>
  <c r="AYS3" i="1"/>
  <c r="AYT3" i="1"/>
  <c r="AYU3" i="1"/>
  <c r="AYV3" i="1"/>
  <c r="AYW3" i="1"/>
  <c r="AYX3" i="1"/>
  <c r="AYY3" i="1"/>
  <c r="AYZ3" i="1"/>
  <c r="AZA3" i="1"/>
  <c r="AZB3" i="1"/>
  <c r="AZC3" i="1"/>
  <c r="AZD3" i="1"/>
  <c r="AZE3" i="1"/>
  <c r="AZF3" i="1"/>
  <c r="AZG3" i="1"/>
  <c r="AZH3" i="1"/>
  <c r="AZI3" i="1"/>
  <c r="AZJ3" i="1"/>
  <c r="AZK3" i="1"/>
  <c r="AZL3" i="1"/>
  <c r="AZM3" i="1"/>
  <c r="AZN3" i="1"/>
  <c r="AZO3" i="1"/>
  <c r="AZP3" i="1"/>
  <c r="AZQ3" i="1"/>
  <c r="AZR3" i="1"/>
  <c r="AZS3" i="1"/>
  <c r="AZT3" i="1"/>
  <c r="AZU3" i="1"/>
  <c r="AZV3" i="1"/>
  <c r="AZW3" i="1"/>
  <c r="AZX3" i="1"/>
  <c r="AZY3" i="1"/>
  <c r="AZZ3" i="1"/>
  <c r="BAA3" i="1"/>
  <c r="BAB3" i="1"/>
  <c r="BAC3" i="1"/>
  <c r="BAD3" i="1"/>
  <c r="BAE3" i="1"/>
  <c r="BAF3" i="1"/>
  <c r="BAG3" i="1"/>
  <c r="BAH3" i="1"/>
  <c r="BAI3" i="1"/>
  <c r="BAJ3" i="1"/>
  <c r="BAK3" i="1"/>
  <c r="BAL3" i="1"/>
  <c r="BAM3" i="1"/>
  <c r="BAN3" i="1"/>
  <c r="BAO3" i="1"/>
  <c r="BAP3" i="1"/>
  <c r="BAQ3" i="1"/>
  <c r="BAR3" i="1"/>
  <c r="BAS3" i="1"/>
  <c r="BAT3" i="1"/>
  <c r="BAU3" i="1"/>
  <c r="BAV3" i="1"/>
  <c r="BAW3" i="1"/>
  <c r="BAX3" i="1"/>
  <c r="BAY3" i="1"/>
  <c r="BAZ3" i="1"/>
  <c r="BBA3" i="1"/>
  <c r="BBB3" i="1"/>
  <c r="BBC3" i="1"/>
  <c r="BBD3" i="1"/>
  <c r="BBE3" i="1"/>
  <c r="BBF3" i="1"/>
  <c r="BBG3" i="1"/>
  <c r="BBH3" i="1"/>
  <c r="BBI3" i="1"/>
  <c r="BBJ3" i="1"/>
  <c r="BBK3" i="1"/>
  <c r="BBL3" i="1"/>
  <c r="BBM3" i="1"/>
  <c r="BBN3" i="1"/>
  <c r="BBO3" i="1"/>
  <c r="BBP3" i="1"/>
  <c r="BBQ3" i="1"/>
  <c r="BBR3" i="1"/>
  <c r="BBS3" i="1"/>
  <c r="BBT3" i="1"/>
  <c r="BBU3" i="1"/>
  <c r="BBV3" i="1"/>
  <c r="BBW3" i="1"/>
  <c r="BBX3" i="1"/>
  <c r="BBY3" i="1"/>
  <c r="BBZ3" i="1"/>
  <c r="BCA3" i="1"/>
  <c r="BCB3" i="1"/>
  <c r="BCC3" i="1"/>
  <c r="BCD3" i="1"/>
  <c r="BCE3" i="1"/>
  <c r="BCF3" i="1"/>
  <c r="BCG3" i="1"/>
  <c r="BCH3" i="1"/>
  <c r="BCI3" i="1"/>
  <c r="BCJ3" i="1"/>
  <c r="BCK3" i="1"/>
  <c r="BCL3" i="1"/>
  <c r="BCM3" i="1"/>
  <c r="BCN3" i="1"/>
  <c r="BCO3" i="1"/>
  <c r="BCP3" i="1"/>
  <c r="BCQ3" i="1"/>
  <c r="BCR3" i="1"/>
  <c r="BCS3" i="1"/>
  <c r="BCT3" i="1"/>
  <c r="BCU3" i="1"/>
  <c r="BCV3" i="1"/>
  <c r="BCW3" i="1"/>
  <c r="BCX3" i="1"/>
  <c r="BCY3" i="1"/>
  <c r="BCZ3" i="1"/>
  <c r="BDA3" i="1"/>
  <c r="BDB3" i="1"/>
  <c r="BDC3" i="1"/>
  <c r="BDD3" i="1"/>
  <c r="BDE3" i="1"/>
  <c r="BDF3" i="1"/>
  <c r="BDG3" i="1"/>
  <c r="BDH3" i="1"/>
  <c r="BDI3" i="1"/>
  <c r="BDJ3" i="1"/>
  <c r="BDK3" i="1"/>
  <c r="BDL3" i="1"/>
  <c r="BDM3" i="1"/>
  <c r="BDN3" i="1"/>
  <c r="BDO3" i="1"/>
  <c r="BDP3" i="1"/>
  <c r="BDQ3" i="1"/>
  <c r="BDR3" i="1"/>
  <c r="BDS3" i="1"/>
  <c r="BDT3" i="1"/>
  <c r="BDU3" i="1"/>
  <c r="BDV3" i="1"/>
  <c r="BDW3" i="1"/>
  <c r="BDX3" i="1"/>
  <c r="BDY3" i="1"/>
  <c r="BDZ3" i="1"/>
  <c r="BEA3" i="1"/>
  <c r="BEB3" i="1"/>
  <c r="BEC3" i="1"/>
  <c r="BED3" i="1"/>
  <c r="BEE3" i="1"/>
  <c r="BEF3" i="1"/>
  <c r="BEG3" i="1"/>
  <c r="BEH3" i="1"/>
  <c r="BEI3" i="1"/>
  <c r="BEJ3" i="1"/>
  <c r="BEK3" i="1"/>
  <c r="BEL3" i="1"/>
  <c r="BEM3" i="1"/>
  <c r="BEN3" i="1"/>
  <c r="BEO3" i="1"/>
  <c r="BEP3" i="1"/>
  <c r="BEQ3" i="1"/>
  <c r="BER3" i="1"/>
  <c r="BES3" i="1"/>
  <c r="BET3" i="1"/>
  <c r="BEU3" i="1"/>
  <c r="BEV3" i="1"/>
  <c r="BEW3" i="1"/>
  <c r="BEX3" i="1"/>
  <c r="BEY3" i="1"/>
  <c r="BEZ3" i="1"/>
  <c r="BFA3" i="1"/>
  <c r="BFB3" i="1"/>
  <c r="BFC3" i="1"/>
  <c r="BFD3" i="1"/>
  <c r="BFE3" i="1"/>
  <c r="BFF3" i="1"/>
  <c r="BFG3" i="1"/>
  <c r="BFH3" i="1"/>
  <c r="BFI3" i="1"/>
  <c r="BFJ3" i="1"/>
  <c r="BFK3" i="1"/>
  <c r="BFL3" i="1"/>
  <c r="BFM3" i="1"/>
  <c r="BFN3" i="1"/>
  <c r="BFO3" i="1"/>
  <c r="BFP3" i="1"/>
  <c r="BFQ3" i="1"/>
  <c r="BFR3" i="1"/>
  <c r="BFS3" i="1"/>
  <c r="BFT3" i="1"/>
  <c r="BFU3" i="1"/>
  <c r="BFV3" i="1"/>
  <c r="BFW3" i="1"/>
  <c r="BFX3" i="1"/>
  <c r="BFY3" i="1"/>
  <c r="BFZ3" i="1"/>
  <c r="BGA3" i="1"/>
  <c r="BGB3" i="1"/>
  <c r="BGC3" i="1"/>
  <c r="BGD3" i="1"/>
  <c r="BGE3" i="1"/>
  <c r="BGF3" i="1"/>
  <c r="BGG3" i="1"/>
  <c r="BGH3" i="1"/>
  <c r="BGI3" i="1"/>
  <c r="BGJ3" i="1"/>
  <c r="BGK3" i="1"/>
  <c r="BGL3" i="1"/>
  <c r="BGM3" i="1"/>
  <c r="BGN3" i="1"/>
  <c r="BGO3" i="1"/>
  <c r="BGP3" i="1"/>
  <c r="BGQ3" i="1"/>
  <c r="BGR3" i="1"/>
  <c r="BGS3" i="1"/>
  <c r="BGT3" i="1"/>
  <c r="BGU3" i="1"/>
  <c r="BGV3" i="1"/>
  <c r="BGW3" i="1"/>
  <c r="BGX3" i="1"/>
  <c r="BGY3" i="1"/>
  <c r="BGZ3" i="1"/>
  <c r="BHA3" i="1"/>
  <c r="BHB3" i="1"/>
  <c r="BHC3" i="1"/>
  <c r="BHD3" i="1"/>
  <c r="BHE3" i="1"/>
  <c r="BHF3" i="1"/>
  <c r="BHG3" i="1"/>
  <c r="BHH3" i="1"/>
  <c r="BHI3" i="1"/>
  <c r="BHJ3" i="1"/>
  <c r="BHK3" i="1"/>
  <c r="BHL3" i="1"/>
  <c r="BHM3" i="1"/>
  <c r="BHN3" i="1"/>
  <c r="BHO3" i="1"/>
  <c r="BHP3" i="1"/>
  <c r="BHQ3" i="1"/>
  <c r="BHR3" i="1"/>
  <c r="BHS3" i="1"/>
  <c r="BHT3" i="1"/>
  <c r="BHU3" i="1"/>
  <c r="BHV3" i="1"/>
  <c r="BHW3" i="1"/>
  <c r="BHX3" i="1"/>
  <c r="BHY3" i="1"/>
  <c r="BHZ3" i="1"/>
  <c r="BIA3" i="1"/>
  <c r="BIB3" i="1"/>
  <c r="BIC3" i="1"/>
  <c r="BID3" i="1"/>
  <c r="BIE3" i="1"/>
  <c r="BIF3" i="1"/>
  <c r="BIG3" i="1"/>
  <c r="BIH3" i="1"/>
  <c r="BII3" i="1"/>
  <c r="BIJ3" i="1"/>
  <c r="BIK3" i="1"/>
  <c r="BIL3" i="1"/>
  <c r="BIM3" i="1"/>
  <c r="BIN3" i="1"/>
  <c r="BIO3" i="1"/>
  <c r="BIP3" i="1"/>
  <c r="BIQ3" i="1"/>
  <c r="BIR3" i="1"/>
  <c r="BIS3" i="1"/>
  <c r="BIT3" i="1"/>
  <c r="BIU3" i="1"/>
  <c r="BIV3" i="1"/>
  <c r="BIW3" i="1"/>
  <c r="BIX3" i="1"/>
  <c r="BIY3" i="1"/>
  <c r="BIZ3" i="1"/>
  <c r="BJA3" i="1"/>
  <c r="BJB3" i="1"/>
  <c r="BJC3" i="1"/>
  <c r="BJD3" i="1"/>
  <c r="BJE3" i="1"/>
  <c r="BJF3" i="1"/>
  <c r="BJG3" i="1"/>
  <c r="BJH3" i="1"/>
  <c r="BJI3" i="1"/>
  <c r="BJJ3" i="1"/>
  <c r="BJK3" i="1"/>
  <c r="BJL3" i="1"/>
  <c r="BJM3" i="1"/>
  <c r="BJN3" i="1"/>
  <c r="BJO3" i="1"/>
  <c r="BJP3" i="1"/>
  <c r="BJQ3" i="1"/>
  <c r="BJR3" i="1"/>
  <c r="BJS3" i="1"/>
  <c r="BJT3" i="1"/>
  <c r="BJU3" i="1"/>
  <c r="BJV3" i="1"/>
  <c r="BJW3" i="1"/>
  <c r="BJX3" i="1"/>
  <c r="BJY3" i="1"/>
  <c r="BJZ3" i="1"/>
  <c r="BKA3" i="1"/>
  <c r="BKB3" i="1"/>
  <c r="BKC3" i="1"/>
  <c r="BKD3" i="1"/>
  <c r="BKE3" i="1"/>
  <c r="BKF3" i="1"/>
  <c r="BKG3" i="1"/>
  <c r="BKH3" i="1"/>
  <c r="BKI3" i="1"/>
  <c r="BKJ3" i="1"/>
  <c r="BKK3" i="1"/>
  <c r="BKL3" i="1"/>
  <c r="BKM3" i="1"/>
  <c r="BKN3" i="1"/>
  <c r="BKO3" i="1"/>
  <c r="BKP3" i="1"/>
  <c r="BKQ3" i="1"/>
  <c r="BKR3" i="1"/>
  <c r="BKS3" i="1"/>
  <c r="BKT3" i="1"/>
  <c r="BKU3" i="1"/>
  <c r="BKV3" i="1"/>
  <c r="BKW3" i="1"/>
  <c r="BKX3" i="1"/>
  <c r="BKY3" i="1"/>
  <c r="BKZ3" i="1"/>
  <c r="BLA3" i="1"/>
  <c r="BLB3" i="1"/>
  <c r="BLC3" i="1"/>
  <c r="BLD3" i="1"/>
  <c r="BLE3" i="1"/>
  <c r="BLF3" i="1"/>
  <c r="BLG3" i="1"/>
  <c r="BLH3" i="1"/>
  <c r="BLI3" i="1"/>
  <c r="BLJ3" i="1"/>
  <c r="BLK3" i="1"/>
  <c r="BLL3" i="1"/>
  <c r="BLM3" i="1"/>
  <c r="BLN3" i="1"/>
  <c r="BLO3" i="1"/>
  <c r="BLP3" i="1"/>
  <c r="BLQ3" i="1"/>
  <c r="BLR3" i="1"/>
  <c r="BLS3" i="1"/>
  <c r="BLT3" i="1"/>
  <c r="BLU3" i="1"/>
  <c r="BLV3" i="1"/>
  <c r="BLW3" i="1"/>
  <c r="BLX3" i="1"/>
  <c r="BLY3" i="1"/>
  <c r="BLZ3" i="1"/>
  <c r="BMA3" i="1"/>
  <c r="BMB3" i="1"/>
  <c r="BMC3" i="1"/>
  <c r="BMD3" i="1"/>
  <c r="BME3" i="1"/>
  <c r="BMF3" i="1"/>
  <c r="BMG3" i="1"/>
  <c r="BMH3" i="1"/>
  <c r="BMI3" i="1"/>
  <c r="BMJ3" i="1"/>
  <c r="BMK3" i="1"/>
  <c r="BML3" i="1"/>
  <c r="BMM3" i="1"/>
  <c r="BMN3" i="1"/>
  <c r="BMO3" i="1"/>
  <c r="BMP3" i="1"/>
  <c r="BMQ3" i="1"/>
  <c r="BMR3" i="1"/>
  <c r="BMS3" i="1"/>
  <c r="BMT3" i="1"/>
  <c r="BMU3" i="1"/>
  <c r="BMV3" i="1"/>
  <c r="BMW3" i="1"/>
  <c r="BMX3" i="1"/>
  <c r="BMY3" i="1"/>
  <c r="BMZ3" i="1"/>
  <c r="BNA3" i="1"/>
  <c r="BNB3" i="1"/>
  <c r="BNC3" i="1"/>
  <c r="BND3" i="1"/>
  <c r="BNE3" i="1"/>
  <c r="BNF3" i="1"/>
  <c r="BNG3" i="1"/>
  <c r="BNH3" i="1"/>
  <c r="BNI3" i="1"/>
  <c r="BNJ3" i="1"/>
  <c r="BNK3" i="1"/>
  <c r="BNL3" i="1"/>
  <c r="BNM3" i="1"/>
  <c r="BNN3" i="1"/>
  <c r="BNO3" i="1"/>
  <c r="BNP3" i="1"/>
  <c r="BNQ3" i="1"/>
  <c r="BNR3" i="1"/>
  <c r="BNS3" i="1"/>
  <c r="BNT3" i="1"/>
  <c r="BNU3" i="1"/>
  <c r="BNV3" i="1"/>
  <c r="BNW3" i="1"/>
  <c r="BNX3" i="1"/>
  <c r="BNY3" i="1"/>
  <c r="BNZ3" i="1"/>
  <c r="BOA3" i="1"/>
  <c r="BOB3" i="1"/>
  <c r="BOC3" i="1"/>
  <c r="BOD3" i="1"/>
  <c r="BOE3" i="1"/>
  <c r="BOF3" i="1"/>
  <c r="BOG3" i="1"/>
  <c r="BOH3" i="1"/>
  <c r="BOI3" i="1"/>
  <c r="BOJ3" i="1"/>
  <c r="BOK3" i="1"/>
  <c r="BOL3" i="1"/>
  <c r="BOM3" i="1"/>
  <c r="BON3" i="1"/>
  <c r="BOO3" i="1"/>
  <c r="C3" i="1"/>
  <c r="C36" i="3"/>
  <c r="C39" i="3" l="1"/>
  <c r="C41" i="3"/>
  <c r="C37" i="3"/>
  <c r="C45" i="3"/>
  <c r="C40" i="3"/>
  <c r="C17" i="3"/>
  <c r="C32" i="3"/>
  <c r="C31" i="3"/>
  <c r="C28" i="3"/>
  <c r="C18" i="3"/>
  <c r="C27" i="3"/>
  <c r="C43" i="3"/>
  <c r="C29" i="3"/>
  <c r="C20" i="3"/>
  <c r="C23" i="3"/>
  <c r="C38" i="3" l="1"/>
  <c r="C22" i="3"/>
  <c r="C16" i="3"/>
  <c r="C19" i="3"/>
  <c r="C42" i="3"/>
  <c r="T9" i="3"/>
  <c r="X9" i="3" s="1"/>
  <c r="L31" i="3"/>
  <c r="T31" i="3" s="1"/>
  <c r="X31" i="3" s="1"/>
  <c r="C44" i="3"/>
  <c r="T6" i="3"/>
  <c r="X6" i="3" s="1"/>
  <c r="C30" i="3"/>
  <c r="C21" i="3"/>
  <c r="B3" i="1"/>
  <c r="B15" i="1" l="1"/>
  <c r="B7" i="1"/>
  <c r="B14" i="1"/>
  <c r="B13" i="1"/>
  <c r="B12" i="1"/>
  <c r="B8" i="1"/>
  <c r="B16" i="1"/>
  <c r="B11" i="1"/>
  <c r="B10" i="1"/>
  <c r="B9" i="1"/>
  <c r="L20" i="3"/>
  <c r="T20" i="3" s="1"/>
  <c r="X20" i="3" s="1"/>
  <c r="T8" i="3"/>
  <c r="X8" i="3" s="1"/>
  <c r="L29" i="3"/>
  <c r="T29" i="3" s="1"/>
  <c r="X29" i="3" s="1"/>
  <c r="T12" i="3"/>
  <c r="X12" i="3" s="1"/>
  <c r="L45" i="3"/>
  <c r="T11" i="3"/>
  <c r="X11" i="3" s="1"/>
  <c r="L44" i="3"/>
  <c r="T44" i="3" s="1"/>
  <c r="X44" i="3" s="1"/>
  <c r="T7" i="3"/>
  <c r="X7" i="3" s="1"/>
  <c r="L40" i="3"/>
  <c r="T4" i="3"/>
  <c r="X4" i="3" s="1"/>
  <c r="T5" i="3"/>
  <c r="X5" i="3" s="1"/>
  <c r="L38" i="3"/>
  <c r="L32" i="3"/>
  <c r="T32" i="3" s="1"/>
  <c r="X32" i="3" s="1"/>
  <c r="L30" i="3"/>
  <c r="T30" i="3" s="1"/>
  <c r="X30" i="3" s="1"/>
  <c r="L43" i="3"/>
  <c r="L39" i="3"/>
  <c r="T10" i="3"/>
  <c r="X10" i="3" s="1"/>
  <c r="L19" i="3"/>
  <c r="T19" i="3" s="1"/>
  <c r="X19" i="3" s="1"/>
  <c r="L17" i="3"/>
  <c r="T17" i="3" s="1"/>
  <c r="X17" i="3" s="1"/>
  <c r="L22" i="3"/>
  <c r="T22" i="3" s="1"/>
  <c r="X22" i="3" s="1"/>
  <c r="L23" i="3"/>
  <c r="T23" i="3" s="1"/>
  <c r="X23" i="3" s="1"/>
  <c r="L21" i="3"/>
  <c r="T21" i="3" s="1"/>
  <c r="X21" i="3" s="1"/>
  <c r="L16" i="3"/>
  <c r="T16" i="3" s="1"/>
  <c r="X16" i="3" s="1"/>
  <c r="L18" i="3"/>
  <c r="T18" i="3" s="1"/>
  <c r="X18" i="3" s="1"/>
  <c r="L27" i="3"/>
  <c r="T27" i="3" s="1"/>
  <c r="X27" i="3" s="1"/>
  <c r="D11" i="1" l="1"/>
  <c r="C11" i="1"/>
  <c r="C16" i="1"/>
  <c r="D16" i="1"/>
  <c r="D10" i="1"/>
  <c r="C10" i="1"/>
  <c r="C8" i="1"/>
  <c r="D8" i="1"/>
  <c r="C12" i="1"/>
  <c r="D12" i="1"/>
  <c r="D13" i="1"/>
  <c r="C13" i="1"/>
  <c r="D14" i="1"/>
  <c r="C14" i="1"/>
  <c r="D9" i="1"/>
  <c r="C9" i="1"/>
  <c r="D7" i="1"/>
  <c r="C7" i="1"/>
  <c r="D15" i="1"/>
  <c r="C15" i="1"/>
  <c r="L42" i="3"/>
  <c r="T42" i="3" s="1"/>
  <c r="X42" i="3" s="1"/>
  <c r="L41" i="3"/>
  <c r="T41" i="3" s="1"/>
  <c r="X41" i="3" s="1"/>
  <c r="L28" i="3"/>
  <c r="T28" i="3" s="1"/>
  <c r="T3" i="3"/>
  <c r="X3" i="3" s="1"/>
  <c r="L36" i="3"/>
  <c r="T38" i="3"/>
  <c r="X38" i="3" s="1"/>
  <c r="T39" i="3"/>
  <c r="X39" i="3" s="1"/>
  <c r="X46" i="3" s="1"/>
  <c r="T45" i="3"/>
  <c r="X45" i="3" s="1"/>
  <c r="T40" i="3"/>
  <c r="X40" i="3" s="1"/>
  <c r="T43" i="3"/>
  <c r="X43" i="3" s="1"/>
  <c r="L37" i="3"/>
  <c r="E7" i="1" l="1"/>
  <c r="I7" i="1" s="1"/>
  <c r="X28" i="3"/>
  <c r="X33" i="3" s="1"/>
  <c r="T36" i="3"/>
  <c r="X36" i="3" s="1"/>
  <c r="T37" i="3"/>
  <c r="X37" i="3" s="1"/>
  <c r="M2" i="5" l="1"/>
  <c r="K3" i="3"/>
  <c r="G7" i="1"/>
  <c r="H7" i="1" s="1"/>
  <c r="E2" i="5" s="1"/>
  <c r="F8" i="1"/>
  <c r="J7" i="1"/>
  <c r="N2" i="5" s="1"/>
  <c r="E8" i="1"/>
  <c r="O2" i="5"/>
  <c r="F9" i="1" l="1"/>
  <c r="G8" i="1"/>
  <c r="I8" i="1"/>
  <c r="J8" i="1" s="1"/>
  <c r="N3" i="5" s="1"/>
  <c r="E9" i="1"/>
  <c r="D2" i="5"/>
  <c r="F2" i="5" s="1"/>
  <c r="B3" i="3"/>
  <c r="D3" i="3" s="1"/>
  <c r="H3" i="3" s="1"/>
  <c r="P2" i="5"/>
  <c r="Q2" i="5" s="1"/>
  <c r="N3" i="3" s="1"/>
  <c r="N36" i="3" s="1"/>
  <c r="G2" i="5"/>
  <c r="H2" i="5" s="1"/>
  <c r="B36" i="3" l="1"/>
  <c r="D36" i="3" s="1"/>
  <c r="E10" i="1"/>
  <c r="F10" i="1"/>
  <c r="I9" i="1"/>
  <c r="J9" i="1" s="1"/>
  <c r="N4" i="5" s="1"/>
  <c r="G9" i="1"/>
  <c r="M3" i="5"/>
  <c r="O3" i="5" s="1"/>
  <c r="K4" i="3"/>
  <c r="M4" i="3" s="1"/>
  <c r="H8" i="1"/>
  <c r="E3" i="5" s="1"/>
  <c r="B4" i="3"/>
  <c r="D3" i="5"/>
  <c r="F3" i="5" s="1"/>
  <c r="E3" i="3"/>
  <c r="I3" i="3" s="1"/>
  <c r="E36" i="3"/>
  <c r="I36" i="3" s="1"/>
  <c r="H36" i="3"/>
  <c r="K36" i="3"/>
  <c r="M36" i="3" s="1"/>
  <c r="M3" i="3"/>
  <c r="G3" i="5" l="1"/>
  <c r="H3" i="5" s="1"/>
  <c r="E37" i="3" s="1"/>
  <c r="D4" i="3"/>
  <c r="B37" i="3"/>
  <c r="D37" i="3" s="1"/>
  <c r="H37" i="3" s="1"/>
  <c r="H9" i="1"/>
  <c r="E4" i="5" s="1"/>
  <c r="B5" i="3"/>
  <c r="D4" i="5"/>
  <c r="F4" i="5" s="1"/>
  <c r="M4" i="5"/>
  <c r="O4" i="5" s="1"/>
  <c r="K5" i="3"/>
  <c r="M5" i="3" s="1"/>
  <c r="E11" i="1"/>
  <c r="F11" i="1"/>
  <c r="G10" i="1"/>
  <c r="I10" i="1"/>
  <c r="J10" i="1" s="1"/>
  <c r="N5" i="5" s="1"/>
  <c r="P3" i="5"/>
  <c r="Q3" i="5" s="1"/>
  <c r="N4" i="3" s="1"/>
  <c r="N37" i="3" s="1"/>
  <c r="H4" i="3"/>
  <c r="K37" i="3"/>
  <c r="M37" i="3" s="1"/>
  <c r="Q36" i="3"/>
  <c r="Q3" i="3"/>
  <c r="R3" i="3"/>
  <c r="E4" i="3" l="1"/>
  <c r="I4" i="3" s="1"/>
  <c r="G4" i="5"/>
  <c r="H4" i="5" s="1"/>
  <c r="E38" i="3" s="1"/>
  <c r="I37" i="3"/>
  <c r="H10" i="1"/>
  <c r="E5" i="5" s="1"/>
  <c r="B6" i="3"/>
  <c r="D5" i="5"/>
  <c r="F5" i="5" s="1"/>
  <c r="E12" i="1"/>
  <c r="F12" i="1"/>
  <c r="I11" i="1"/>
  <c r="J11" i="1" s="1"/>
  <c r="N6" i="5" s="1"/>
  <c r="G11" i="1"/>
  <c r="M5" i="5"/>
  <c r="O5" i="5" s="1"/>
  <c r="K6" i="3"/>
  <c r="M6" i="3" s="1"/>
  <c r="Q6" i="3" s="1"/>
  <c r="P4" i="5"/>
  <c r="Q4" i="5" s="1"/>
  <c r="N5" i="3" s="1"/>
  <c r="N16" i="3" s="1"/>
  <c r="D5" i="3"/>
  <c r="H5" i="3" s="1"/>
  <c r="B16" i="3"/>
  <c r="D16" i="3" s="1"/>
  <c r="H16" i="3" s="1"/>
  <c r="B38" i="3"/>
  <c r="D38" i="3" s="1"/>
  <c r="H38" i="3" s="1"/>
  <c r="U3" i="3"/>
  <c r="Y3" i="3" s="1"/>
  <c r="Q4" i="3"/>
  <c r="Q37" i="3"/>
  <c r="R37" i="3"/>
  <c r="R36" i="3"/>
  <c r="U36" i="3"/>
  <c r="Y36" i="3" s="1"/>
  <c r="K38" i="3"/>
  <c r="M38" i="3" s="1"/>
  <c r="K16" i="3"/>
  <c r="M16" i="3" s="1"/>
  <c r="E5" i="3" l="1"/>
  <c r="E16" i="3" s="1"/>
  <c r="I16" i="3" s="1"/>
  <c r="G5" i="5"/>
  <c r="H5" i="5" s="1"/>
  <c r="I38" i="3"/>
  <c r="N38" i="3"/>
  <c r="B7" i="3"/>
  <c r="D6" i="5"/>
  <c r="F6" i="5" s="1"/>
  <c r="E13" i="1"/>
  <c r="F13" i="1"/>
  <c r="G12" i="1"/>
  <c r="I12" i="1"/>
  <c r="K39" i="3"/>
  <c r="M39" i="3" s="1"/>
  <c r="Q39" i="3" s="1"/>
  <c r="H11" i="1"/>
  <c r="E6" i="5" s="1"/>
  <c r="K17" i="3"/>
  <c r="M17" i="3" s="1"/>
  <c r="Q17" i="3" s="1"/>
  <c r="D6" i="3"/>
  <c r="H6" i="3" s="1"/>
  <c r="B39" i="3"/>
  <c r="D39" i="3" s="1"/>
  <c r="H39" i="3" s="1"/>
  <c r="B17" i="3"/>
  <c r="D17" i="3" s="1"/>
  <c r="H17" i="3" s="1"/>
  <c r="M6" i="5"/>
  <c r="O6" i="5" s="1"/>
  <c r="K7" i="3"/>
  <c r="P5" i="5"/>
  <c r="Q5" i="5" s="1"/>
  <c r="N6" i="3" s="1"/>
  <c r="I5" i="3"/>
  <c r="U37" i="3"/>
  <c r="Y37" i="3" s="1"/>
  <c r="Q16" i="3"/>
  <c r="Q38" i="3"/>
  <c r="R5" i="3"/>
  <c r="Q5" i="3"/>
  <c r="R4" i="3"/>
  <c r="U4" i="3"/>
  <c r="Y4" i="3" s="1"/>
  <c r="G6" i="5" l="1"/>
  <c r="H6" i="5" s="1"/>
  <c r="E40" i="3" s="1"/>
  <c r="M7" i="5"/>
  <c r="O7" i="5" s="1"/>
  <c r="K8" i="3"/>
  <c r="N17" i="3"/>
  <c r="R17" i="3" s="1"/>
  <c r="R6" i="3"/>
  <c r="N39" i="3"/>
  <c r="R39" i="3" s="1"/>
  <c r="H12" i="1"/>
  <c r="E7" i="5" s="1"/>
  <c r="B8" i="3"/>
  <c r="D7" i="5"/>
  <c r="F7" i="5" s="1"/>
  <c r="M7" i="3"/>
  <c r="Q7" i="3" s="1"/>
  <c r="K40" i="3"/>
  <c r="M40" i="3" s="1"/>
  <c r="Q40" i="3" s="1"/>
  <c r="K18" i="3"/>
  <c r="M18" i="3" s="1"/>
  <c r="Q18" i="3" s="1"/>
  <c r="K27" i="3"/>
  <c r="M27" i="3" s="1"/>
  <c r="Q27" i="3" s="1"/>
  <c r="E6" i="3"/>
  <c r="E39" i="3"/>
  <c r="I39" i="3" s="1"/>
  <c r="E14" i="1"/>
  <c r="F14" i="1"/>
  <c r="I13" i="1"/>
  <c r="G13" i="1"/>
  <c r="H13" i="1" s="1"/>
  <c r="E8" i="5" s="1"/>
  <c r="J12" i="1"/>
  <c r="N7" i="5" s="1"/>
  <c r="P7" i="5" s="1"/>
  <c r="Q7" i="5" s="1"/>
  <c r="N8" i="3" s="1"/>
  <c r="N41" i="3" s="1"/>
  <c r="E7" i="3"/>
  <c r="E18" i="3" s="1"/>
  <c r="E27" i="3" s="1"/>
  <c r="D7" i="3"/>
  <c r="H7" i="3" s="1"/>
  <c r="B40" i="3"/>
  <c r="D40" i="3" s="1"/>
  <c r="H40" i="3" s="1"/>
  <c r="B27" i="3"/>
  <c r="D27" i="3" s="1"/>
  <c r="H27" i="3" s="1"/>
  <c r="B18" i="3"/>
  <c r="D18" i="3" s="1"/>
  <c r="H18" i="3" s="1"/>
  <c r="P6" i="5"/>
  <c r="Q6" i="5" s="1"/>
  <c r="N7" i="3" s="1"/>
  <c r="U5" i="3"/>
  <c r="Y5" i="3" s="1"/>
  <c r="R38" i="3"/>
  <c r="U38" i="3"/>
  <c r="Y38" i="3" s="1"/>
  <c r="R16" i="3"/>
  <c r="U16" i="3"/>
  <c r="Y16" i="3" s="1"/>
  <c r="I27" i="3" l="1"/>
  <c r="I18" i="3"/>
  <c r="K9" i="3"/>
  <c r="M8" i="5"/>
  <c r="O8" i="5" s="1"/>
  <c r="D8" i="3"/>
  <c r="H8" i="3" s="1"/>
  <c r="B41" i="3"/>
  <c r="D41" i="3" s="1"/>
  <c r="H41" i="3" s="1"/>
  <c r="B28" i="3"/>
  <c r="D28" i="3" s="1"/>
  <c r="H28" i="3" s="1"/>
  <c r="B19" i="3"/>
  <c r="D19" i="3" s="1"/>
  <c r="H19" i="3" s="1"/>
  <c r="E15" i="1"/>
  <c r="F15" i="1"/>
  <c r="G14" i="1"/>
  <c r="H14" i="1" s="1"/>
  <c r="E9" i="5" s="1"/>
  <c r="I14" i="1"/>
  <c r="J14" i="1" s="1"/>
  <c r="N9" i="5" s="1"/>
  <c r="G7" i="5"/>
  <c r="H7" i="5" s="1"/>
  <c r="U7" i="3"/>
  <c r="Y7" i="3" s="1"/>
  <c r="N18" i="3"/>
  <c r="N40" i="3"/>
  <c r="R40" i="3" s="1"/>
  <c r="R7" i="3"/>
  <c r="E17" i="3"/>
  <c r="I6" i="3"/>
  <c r="U6" i="3"/>
  <c r="Y6" i="3" s="1"/>
  <c r="N19" i="3"/>
  <c r="M8" i="3"/>
  <c r="Q8" i="3" s="1"/>
  <c r="K41" i="3"/>
  <c r="M41" i="3" s="1"/>
  <c r="Q41" i="3" s="1"/>
  <c r="K28" i="3"/>
  <c r="M28" i="3" s="1"/>
  <c r="Q28" i="3" s="1"/>
  <c r="K19" i="3"/>
  <c r="M19" i="3" s="1"/>
  <c r="Q19" i="3" s="1"/>
  <c r="J13" i="1"/>
  <c r="N8" i="5" s="1"/>
  <c r="I7" i="3"/>
  <c r="B9" i="3"/>
  <c r="D8" i="5"/>
  <c r="F8" i="5" s="1"/>
  <c r="U39" i="3"/>
  <c r="Y39" i="3" s="1"/>
  <c r="I40" i="3"/>
  <c r="P8" i="5" l="1"/>
  <c r="Q8" i="5" s="1"/>
  <c r="N9" i="3" s="1"/>
  <c r="U40" i="3"/>
  <c r="Y40" i="3" s="1"/>
  <c r="D9" i="3"/>
  <c r="H9" i="3" s="1"/>
  <c r="B42" i="3"/>
  <c r="D42" i="3" s="1"/>
  <c r="H42" i="3" s="1"/>
  <c r="B29" i="3"/>
  <c r="D29" i="3" s="1"/>
  <c r="H29" i="3" s="1"/>
  <c r="B20" i="3"/>
  <c r="D20" i="3" s="1"/>
  <c r="H20" i="3" s="1"/>
  <c r="E16" i="1"/>
  <c r="F16" i="1"/>
  <c r="G15" i="1"/>
  <c r="I15" i="1"/>
  <c r="N27" i="3"/>
  <c r="R18" i="3"/>
  <c r="M9" i="3"/>
  <c r="Q9" i="3" s="1"/>
  <c r="K42" i="3"/>
  <c r="M42" i="3" s="1"/>
  <c r="Q42" i="3" s="1"/>
  <c r="K29" i="3"/>
  <c r="M29" i="3" s="1"/>
  <c r="Q29" i="3" s="1"/>
  <c r="K20" i="3"/>
  <c r="M20" i="3" s="1"/>
  <c r="Q20" i="3" s="1"/>
  <c r="N28" i="3"/>
  <c r="R28" i="3" s="1"/>
  <c r="R19" i="3"/>
  <c r="N42" i="3"/>
  <c r="N20" i="3"/>
  <c r="N29" i="3" s="1"/>
  <c r="R29" i="3" s="1"/>
  <c r="R8" i="3"/>
  <c r="E8" i="3"/>
  <c r="E41" i="3"/>
  <c r="U18" i="3"/>
  <c r="Y18" i="3" s="1"/>
  <c r="K10" i="3"/>
  <c r="M9" i="5"/>
  <c r="G8" i="5"/>
  <c r="H8" i="5" s="1"/>
  <c r="U17" i="3"/>
  <c r="Y17" i="3" s="1"/>
  <c r="I17" i="3"/>
  <c r="B10" i="3"/>
  <c r="D9" i="5"/>
  <c r="R41" i="3"/>
  <c r="R20" i="3" l="1"/>
  <c r="R42" i="3"/>
  <c r="M10" i="3"/>
  <c r="Q10" i="3" s="1"/>
  <c r="K30" i="3"/>
  <c r="M30" i="3" s="1"/>
  <c r="Q30" i="3" s="1"/>
  <c r="K21" i="3"/>
  <c r="M21" i="3" s="1"/>
  <c r="Q21" i="3" s="1"/>
  <c r="K43" i="3"/>
  <c r="M43" i="3" s="1"/>
  <c r="Q43" i="3" s="1"/>
  <c r="E19" i="3"/>
  <c r="U8" i="3"/>
  <c r="Y8" i="3" s="1"/>
  <c r="I8" i="3"/>
  <c r="K11" i="3"/>
  <c r="M10" i="5"/>
  <c r="O10" i="5" s="1"/>
  <c r="D10" i="3"/>
  <c r="H10" i="3" s="1"/>
  <c r="B43" i="3"/>
  <c r="D43" i="3" s="1"/>
  <c r="H43" i="3" s="1"/>
  <c r="B30" i="3"/>
  <c r="D30" i="3" s="1"/>
  <c r="H30" i="3" s="1"/>
  <c r="B21" i="3"/>
  <c r="D21" i="3" s="1"/>
  <c r="H21" i="3" s="1"/>
  <c r="G16" i="1"/>
  <c r="I16" i="1"/>
  <c r="J16" i="1" s="1"/>
  <c r="N11" i="5" s="1"/>
  <c r="R27" i="3"/>
  <c r="U27" i="3"/>
  <c r="Y27" i="3" s="1"/>
  <c r="F9" i="5"/>
  <c r="G9" i="5"/>
  <c r="H15" i="1"/>
  <c r="E10" i="5" s="1"/>
  <c r="B11" i="3"/>
  <c r="D10" i="5"/>
  <c r="F10" i="5" s="1"/>
  <c r="J15" i="1"/>
  <c r="N10" i="5" s="1"/>
  <c r="U41" i="3"/>
  <c r="Y41" i="3" s="1"/>
  <c r="I41" i="3"/>
  <c r="E42" i="3"/>
  <c r="E9" i="3"/>
  <c r="O9" i="5"/>
  <c r="P9" i="5"/>
  <c r="Q9" i="5" s="1"/>
  <c r="N10" i="3" s="1"/>
  <c r="R9" i="3"/>
  <c r="H9" i="5" l="1"/>
  <c r="G10" i="5"/>
  <c r="H10" i="5" s="1"/>
  <c r="P10" i="5"/>
  <c r="Q10" i="5" s="1"/>
  <c r="N11" i="3" s="1"/>
  <c r="N22" i="3" s="1"/>
  <c r="N31" i="3" s="1"/>
  <c r="E28" i="3"/>
  <c r="U19" i="3"/>
  <c r="Y19" i="3" s="1"/>
  <c r="I19" i="3"/>
  <c r="N21" i="3"/>
  <c r="N43" i="3"/>
  <c r="R43" i="3" s="1"/>
  <c r="R10" i="3"/>
  <c r="E20" i="3"/>
  <c r="I9" i="3"/>
  <c r="U9" i="3"/>
  <c r="Y9" i="3" s="1"/>
  <c r="K12" i="3"/>
  <c r="M11" i="5"/>
  <c r="O11" i="5" s="1"/>
  <c r="E10" i="3"/>
  <c r="E43" i="3"/>
  <c r="I42" i="3"/>
  <c r="U42" i="3"/>
  <c r="Y42" i="3" s="1"/>
  <c r="H16" i="1"/>
  <c r="E11" i="5" s="1"/>
  <c r="B12" i="3"/>
  <c r="D11" i="5"/>
  <c r="F11" i="5" s="1"/>
  <c r="M11" i="3"/>
  <c r="Q11" i="3" s="1"/>
  <c r="K22" i="3"/>
  <c r="M22" i="3" s="1"/>
  <c r="Q22" i="3" s="1"/>
  <c r="K44" i="3"/>
  <c r="M44" i="3" s="1"/>
  <c r="Q44" i="3" s="1"/>
  <c r="K31" i="3"/>
  <c r="M31" i="3" s="1"/>
  <c r="Q31" i="3" s="1"/>
  <c r="D11" i="3"/>
  <c r="H11" i="3" s="1"/>
  <c r="B44" i="3"/>
  <c r="D44" i="3" s="1"/>
  <c r="H44" i="3" s="1"/>
  <c r="B31" i="3"/>
  <c r="D31" i="3" s="1"/>
  <c r="H31" i="3" s="1"/>
  <c r="B22" i="3"/>
  <c r="D22" i="3" s="1"/>
  <c r="H22" i="3" s="1"/>
  <c r="G11" i="5" l="1"/>
  <c r="N44" i="3"/>
  <c r="E29" i="3"/>
  <c r="U20" i="3"/>
  <c r="Y20" i="3" s="1"/>
  <c r="I20" i="3"/>
  <c r="D12" i="3"/>
  <c r="H12" i="3" s="1"/>
  <c r="B45" i="3"/>
  <c r="D45" i="3" s="1"/>
  <c r="H45" i="3" s="1"/>
  <c r="H46" i="3" s="1"/>
  <c r="B32" i="3"/>
  <c r="D32" i="3" s="1"/>
  <c r="H32" i="3" s="1"/>
  <c r="H33" i="3" s="1"/>
  <c r="B23" i="3"/>
  <c r="D23" i="3" s="1"/>
  <c r="H23" i="3" s="1"/>
  <c r="H24" i="3" s="1"/>
  <c r="I43" i="3"/>
  <c r="U43" i="3"/>
  <c r="Y43" i="3" s="1"/>
  <c r="I28" i="3"/>
  <c r="U28" i="3"/>
  <c r="Y28" i="3" s="1"/>
  <c r="H11" i="5"/>
  <c r="R22" i="3"/>
  <c r="E21" i="3"/>
  <c r="I10" i="3"/>
  <c r="U10" i="3"/>
  <c r="Y10" i="3" s="1"/>
  <c r="P11" i="5"/>
  <c r="Q11" i="5" s="1"/>
  <c r="N12" i="3" s="1"/>
  <c r="R44" i="3"/>
  <c r="N30" i="3"/>
  <c r="R30" i="3" s="1"/>
  <c r="R21" i="3"/>
  <c r="M12" i="3"/>
  <c r="Q12" i="3" s="1"/>
  <c r="K45" i="3"/>
  <c r="M45" i="3" s="1"/>
  <c r="Q45" i="3" s="1"/>
  <c r="Q46" i="3" s="1"/>
  <c r="K32" i="3"/>
  <c r="M32" i="3" s="1"/>
  <c r="Q32" i="3" s="1"/>
  <c r="Q33" i="3" s="1"/>
  <c r="K23" i="3"/>
  <c r="M23" i="3" s="1"/>
  <c r="Q23" i="3" s="1"/>
  <c r="Q24" i="3" s="1"/>
  <c r="E11" i="3"/>
  <c r="E44" i="3"/>
  <c r="R11" i="3"/>
  <c r="R31" i="3"/>
  <c r="E45" i="3" l="1"/>
  <c r="E12" i="3"/>
  <c r="R12" i="3"/>
  <c r="N23" i="3"/>
  <c r="N45" i="3"/>
  <c r="R45" i="3" s="1"/>
  <c r="R46" i="3" s="1"/>
  <c r="I44" i="3"/>
  <c r="U44" i="3"/>
  <c r="Y44" i="3" s="1"/>
  <c r="E22" i="3"/>
  <c r="I11" i="3"/>
  <c r="U11" i="3"/>
  <c r="Y11" i="3" s="1"/>
  <c r="E30" i="3"/>
  <c r="I21" i="3"/>
  <c r="U21" i="3"/>
  <c r="Y21" i="3" s="1"/>
  <c r="I29" i="3"/>
  <c r="U29" i="3"/>
  <c r="Y29" i="3" s="1"/>
  <c r="N32" i="3" l="1"/>
  <c r="R32" i="3" s="1"/>
  <c r="R33" i="3" s="1"/>
  <c r="R23" i="3"/>
  <c r="R24" i="3" s="1"/>
  <c r="U30" i="3"/>
  <c r="Y30" i="3" s="1"/>
  <c r="I30" i="3"/>
  <c r="E31" i="3"/>
  <c r="U22" i="3"/>
  <c r="Y22" i="3" s="1"/>
  <c r="I22" i="3"/>
  <c r="E23" i="3"/>
  <c r="I12" i="3"/>
  <c r="U12" i="3"/>
  <c r="Y12" i="3" s="1"/>
  <c r="I45" i="3"/>
  <c r="I46" i="3" s="1"/>
  <c r="U45" i="3"/>
  <c r="Y45" i="3" s="1"/>
  <c r="Y46" i="3" s="1"/>
  <c r="I31" i="3" l="1"/>
  <c r="U31" i="3"/>
  <c r="Y31" i="3" s="1"/>
  <c r="E32" i="3"/>
  <c r="I23" i="3"/>
  <c r="I24" i="3" s="1"/>
  <c r="U23" i="3"/>
  <c r="Y23" i="3" s="1"/>
  <c r="I32" i="3" l="1"/>
  <c r="I33" i="3" s="1"/>
  <c r="U32" i="3"/>
  <c r="Y32" i="3" s="1"/>
  <c r="Y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tc={35FDC2A1-0666-49A6-A544-3D490642FCD2}</author>
  </authors>
  <commentList>
    <comment ref="C1" authorId="0" shapeId="0" xr:uid="{35FDC2A1-0666-49A6-A544-3D490642FCD2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Nur Systemfehler 3,34 %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tc={5CC89D74-7ED3-456C-9F97-EAB3283826D8}</author>
    <author>tc={2E45D035-CFA8-4D66-9330-B781B4CBDD3D}</author>
    <author>tc={3567C1BF-53B9-4E32-9355-1215372FA9C1}</author>
  </authors>
  <commentList>
    <comment ref="B2" authorId="0" shapeId="0" xr:uid="{5CC89D74-7ED3-456C-9F97-EAB3283826D8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Messgenauigkeit der GC für Sauerstoff bei 1,8 %</t>
      </text>
    </comment>
    <comment ref="C2" authorId="1" shapeId="0" xr:uid="{2E45D035-CFA8-4D66-9330-B781B4CBDD3D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Definiert als 50% vom Stickstoff mit einem Fehler von 20 % (Sehr ungenaue Bestimmung des Backgrounds)
Antwort:
    Besser 40 % vom Stickstoff -&gt; Nur 10 % Fehler </t>
      </text>
    </comment>
    <comment ref="I2" authorId="2" shapeId="0" xr:uid="{3567C1BF-53B9-4E32-9355-1215372FA9C1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Messgenauigkeit der GC für Wasserstoff bei 0,5 %</t>
      </text>
    </comment>
  </commentList>
</comments>
</file>

<file path=xl/sharedStrings.xml><?xml version="1.0" encoding="utf-8"?>
<sst xmlns="http://schemas.openxmlformats.org/spreadsheetml/2006/main" count="164" uniqueCount="76">
  <si>
    <t>Time [s]</t>
  </si>
  <si>
    <t>Charge [As]</t>
  </si>
  <si>
    <t>Time [h]</t>
  </si>
  <si>
    <t>H2 [mol]</t>
  </si>
  <si>
    <t>O2 [mol]</t>
  </si>
  <si>
    <t>Kammer [mol]</t>
  </si>
  <si>
    <t>Δ Kammer [mol]</t>
  </si>
  <si>
    <t>H2 [ppm]</t>
  </si>
  <si>
    <r>
      <rPr>
        <b/>
        <sz val="12"/>
        <color theme="1"/>
        <rFont val="Calibri"/>
        <family val="2"/>
      </rPr>
      <t>Δ</t>
    </r>
    <r>
      <rPr>
        <b/>
        <sz val="12"/>
        <color theme="1"/>
        <rFont val="Calibri"/>
        <family val="2"/>
        <scheme val="minor"/>
      </rPr>
      <t xml:space="preserve"> H2 [ppm]</t>
    </r>
  </si>
  <si>
    <t xml:space="preserve"> O2 [ppm]</t>
  </si>
  <si>
    <r>
      <rPr>
        <b/>
        <sz val="12"/>
        <color theme="1"/>
        <rFont val="Calibri"/>
        <family val="2"/>
      </rPr>
      <t>Δ</t>
    </r>
    <r>
      <rPr>
        <b/>
        <sz val="12"/>
        <color theme="1"/>
        <rFont val="Calibri"/>
        <family val="2"/>
        <scheme val="minor"/>
      </rPr>
      <t xml:space="preserve"> O2 [ppm]</t>
    </r>
  </si>
  <si>
    <t>F</t>
  </si>
  <si>
    <t>z O2</t>
  </si>
  <si>
    <t>z H2</t>
  </si>
  <si>
    <t>Fehler Anfangsmolmenge</t>
  </si>
  <si>
    <t xml:space="preserve">Größen </t>
  </si>
  <si>
    <t>Wert</t>
  </si>
  <si>
    <t>Fehler_Abs</t>
  </si>
  <si>
    <t>dn/dx</t>
  </si>
  <si>
    <t>C*D</t>
  </si>
  <si>
    <t>E²</t>
  </si>
  <si>
    <t>Volume [m³]</t>
  </si>
  <si>
    <t>R</t>
  </si>
  <si>
    <t xml:space="preserve">Fix </t>
  </si>
  <si>
    <t>T [K]</t>
  </si>
  <si>
    <t>p [Pa]</t>
  </si>
  <si>
    <t>n [mol]</t>
  </si>
  <si>
    <t xml:space="preserve">Summe </t>
  </si>
  <si>
    <t>f_n (abs)</t>
  </si>
  <si>
    <t>F_rel</t>
  </si>
  <si>
    <t>V/min [ml]</t>
  </si>
  <si>
    <t>V_12sec [ml]</t>
  </si>
  <si>
    <t>ΔV_12sec [ml]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</si>
  <si>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Ges</t>
    </r>
    <r>
      <rPr>
        <b/>
        <sz val="11"/>
        <color theme="1"/>
        <rFont val="Calibri"/>
        <family val="2"/>
        <scheme val="minor"/>
      </rPr>
      <t xml:space="preserve"> [ml]</t>
    </r>
  </si>
  <si>
    <t>Volumensanteil</t>
  </si>
  <si>
    <t>Δ_Volumensanteil</t>
  </si>
  <si>
    <t>Zeit [h]</t>
  </si>
  <si>
    <t>H2 Haben [ppm]</t>
  </si>
  <si>
    <t>ΔH2 Haben [ppm]</t>
  </si>
  <si>
    <t>H2 soll [ppm]</t>
  </si>
  <si>
    <t>Δ H2 soll [ppm]</t>
  </si>
  <si>
    <t>Gauß1</t>
  </si>
  <si>
    <t>Gauß2</t>
  </si>
  <si>
    <t>Error</t>
  </si>
  <si>
    <t>O2 Haben [ppm]</t>
  </si>
  <si>
    <t>ΔO2_Haben [ppm]</t>
  </si>
  <si>
    <t>O2 soll [ppm]</t>
  </si>
  <si>
    <t>Δ O2 ist [ppm]</t>
  </si>
  <si>
    <t>Entstandene Sauerstoff und Wasserstoffmenge</t>
  </si>
  <si>
    <t>Messdaten</t>
  </si>
  <si>
    <t>O2_Mess [ppm]</t>
  </si>
  <si>
    <t>ΔO2_Mess [ppm]</t>
  </si>
  <si>
    <t>O2_Back [ppm]</t>
  </si>
  <si>
    <t>ΔO2_Back [ppm]</t>
  </si>
  <si>
    <t>O2_Ekt [ppm]</t>
  </si>
  <si>
    <t>ΔO2_Abs [ppm]</t>
  </si>
  <si>
    <t>ΔO2_Rel</t>
  </si>
  <si>
    <t>H2 Ekt [ppm]</t>
  </si>
  <si>
    <t>ΔH2_Abs [ppm]</t>
  </si>
  <si>
    <t xml:space="preserve">ΔH2_Rel </t>
  </si>
  <si>
    <t>H2</t>
  </si>
  <si>
    <t>O2</t>
  </si>
  <si>
    <t>N2</t>
  </si>
  <si>
    <t>Wasserstoff</t>
  </si>
  <si>
    <t>Sauerstoff</t>
  </si>
  <si>
    <t>Wasserstoff zu Sauerstoff Ratio</t>
  </si>
  <si>
    <t>Soll [ppm]</t>
  </si>
  <si>
    <t>Ist [ppm]</t>
  </si>
  <si>
    <t>Ratio Mess</t>
  </si>
  <si>
    <t xml:space="preserve">Fehler </t>
  </si>
  <si>
    <t>Ratio Ekt</t>
  </si>
  <si>
    <t>Ratio Ges</t>
  </si>
  <si>
    <t>Fehler</t>
  </si>
  <si>
    <t>Zeit_1 [h]</t>
  </si>
  <si>
    <t>Zeit_2 [h]</t>
  </si>
  <si>
    <t>Jeder 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</si>
</sst>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"/>
    <numFmt numFmtId="166" formatCode="0.000"/>
    <numFmt numFmtId="167" formatCode="0.000E+00"/>
    <numFmt numFmtId="168" formatCode="0.0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  <xf numFmtId="1" fontId="0" fillId="0" borderId="10" xfId="0" applyNumberFormat="1" applyBorder="1"/>
    <xf numFmtId="1" fontId="0" fillId="0" borderId="0" xfId="0" applyNumberFormat="1"/>
    <xf numFmtId="166" fontId="0" fillId="0" borderId="0" xfId="0" applyNumberFormat="1"/>
    <xf numFmtId="0" fontId="0" fillId="0" borderId="11" xfId="0" applyBorder="1"/>
    <xf numFmtId="0" fontId="0" fillId="0" borderId="13" xfId="0" applyBorder="1"/>
    <xf numFmtId="0" fontId="0" fillId="0" borderId="1" xfId="0" applyBorder="1"/>
    <xf numFmtId="0" fontId="0" fillId="0" borderId="3" xfId="0" applyBorder="1"/>
    <xf numFmtId="0" fontId="1" fillId="0" borderId="9" xfId="0" applyFont="1" applyBorder="1"/>
    <xf numFmtId="0" fontId="1" fillId="0" borderId="14" xfId="0" applyFont="1" applyBorder="1"/>
    <xf numFmtId="0" fontId="1" fillId="0" borderId="4" xfId="0" applyFont="1" applyBorder="1"/>
    <xf numFmtId="0" fontId="0" fillId="0" borderId="14" xfId="0" applyBorder="1"/>
    <xf numFmtId="2" fontId="0" fillId="0" borderId="14" xfId="0" applyNumberFormat="1" applyBorder="1"/>
    <xf numFmtId="11" fontId="0" fillId="0" borderId="14" xfId="0" applyNumberFormat="1" applyBorder="1"/>
    <xf numFmtId="11" fontId="0" fillId="0" borderId="4" xfId="0" applyNumberFormat="1" applyBorder="1"/>
    <xf numFmtId="0" fontId="2" fillId="0" borderId="15" xfId="0" applyFont="1" applyBorder="1"/>
    <xf numFmtId="0" fontId="1" fillId="0" borderId="11" xfId="0" applyFont="1" applyBorder="1"/>
    <xf numFmtId="11" fontId="0" fillId="0" borderId="2" xfId="0" applyNumberFormat="1" applyBorder="1"/>
    <xf numFmtId="0" fontId="1" fillId="0" borderId="13" xfId="0" applyFont="1" applyBorder="1"/>
    <xf numFmtId="11" fontId="0" fillId="0" borderId="1" xfId="0" applyNumberFormat="1" applyBorder="1"/>
    <xf numFmtId="11" fontId="0" fillId="0" borderId="3" xfId="0" applyNumberFormat="1" applyBorder="1"/>
    <xf numFmtId="0" fontId="1" fillId="0" borderId="15" xfId="0" applyFont="1" applyBorder="1"/>
    <xf numFmtId="165" fontId="0" fillId="2" borderId="7" xfId="0" applyNumberFormat="1" applyFill="1" applyBorder="1"/>
    <xf numFmtId="11" fontId="0" fillId="2" borderId="2" xfId="0" applyNumberFormat="1" applyFill="1" applyBorder="1"/>
    <xf numFmtId="0" fontId="2" fillId="0" borderId="6" xfId="0" applyFont="1" applyBorder="1"/>
    <xf numFmtId="0" fontId="2" fillId="0" borderId="7" xfId="0" applyFont="1" applyBorder="1"/>
    <xf numFmtId="1" fontId="0" fillId="0" borderId="13" xfId="0" applyNumberForma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1" xfId="0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6" fontId="0" fillId="0" borderId="0" xfId="0" applyNumberFormat="1" applyAlignment="1">
      <alignment horizontal="center"/>
    </xf>
    <xf numFmtId="2" fontId="2" fillId="0" borderId="6" xfId="0" applyNumberFormat="1" applyFont="1" applyBorder="1"/>
    <xf numFmtId="166" fontId="2" fillId="0" borderId="7" xfId="0" applyNumberFormat="1" applyFont="1" applyBorder="1"/>
    <xf numFmtId="166" fontId="0" fillId="0" borderId="2" xfId="0" applyNumberFormat="1" applyBorder="1"/>
    <xf numFmtId="1" fontId="0" fillId="0" borderId="8" xfId="0" applyNumberFormat="1" applyBorder="1"/>
    <xf numFmtId="1" fontId="0" fillId="0" borderId="14" xfId="0" applyNumberFormat="1" applyBorder="1"/>
    <xf numFmtId="166" fontId="0" fillId="0" borderId="14" xfId="0" applyNumberFormat="1" applyBorder="1"/>
    <xf numFmtId="166" fontId="0" fillId="0" borderId="4" xfId="0" applyNumberFormat="1" applyBorder="1"/>
    <xf numFmtId="1" fontId="2" fillId="0" borderId="6" xfId="0" applyNumberFormat="1" applyFont="1" applyBorder="1"/>
    <xf numFmtId="1" fontId="2" fillId="0" borderId="5" xfId="0" applyNumberFormat="1" applyFont="1" applyBorder="1"/>
    <xf numFmtId="2" fontId="2" fillId="0" borderId="14" xfId="0" applyNumberFormat="1" applyFont="1" applyBorder="1"/>
    <xf numFmtId="166" fontId="2" fillId="0" borderId="4" xfId="0" applyNumberFormat="1" applyFont="1" applyBorder="1"/>
    <xf numFmtId="1" fontId="3" fillId="0" borderId="14" xfId="0" applyNumberFormat="1" applyFont="1" applyBorder="1"/>
    <xf numFmtId="2" fontId="3" fillId="0" borderId="14" xfId="0" applyNumberFormat="1" applyFont="1" applyBorder="1"/>
    <xf numFmtId="166" fontId="3" fillId="0" borderId="14" xfId="0" applyNumberFormat="1" applyFont="1" applyBorder="1"/>
    <xf numFmtId="166" fontId="3" fillId="0" borderId="4" xfId="0" applyNumberFormat="1" applyFont="1" applyBorder="1"/>
    <xf numFmtId="166" fontId="3" fillId="0" borderId="2" xfId="0" applyNumberFormat="1" applyFont="1" applyBorder="1"/>
    <xf numFmtId="1" fontId="0" fillId="0" borderId="0" xfId="0" applyNumberFormat="1" applyAlignment="1">
      <alignment horizontal="center"/>
    </xf>
    <xf numFmtId="2" fontId="0" fillId="0" borderId="10" xfId="0" applyNumberFormat="1" applyBorder="1"/>
    <xf numFmtId="0" fontId="3" fillId="0" borderId="11" xfId="0" applyFont="1" applyBorder="1"/>
    <xf numFmtId="0" fontId="2" fillId="0" borderId="9" xfId="0" applyFont="1" applyBorder="1"/>
    <xf numFmtId="0" fontId="2" fillId="0" borderId="13" xfId="0" applyFont="1" applyBorder="1"/>
    <xf numFmtId="1" fontId="3" fillId="0" borderId="0" xfId="0" applyNumberFormat="1" applyFont="1"/>
    <xf numFmtId="2" fontId="3" fillId="0" borderId="0" xfId="0" applyNumberFormat="1" applyFont="1"/>
    <xf numFmtId="166" fontId="3" fillId="0" borderId="0" xfId="0" applyNumberFormat="1" applyFont="1"/>
    <xf numFmtId="0" fontId="7" fillId="0" borderId="0" xfId="0" applyFont="1" applyAlignment="1">
      <alignment horizontal="center"/>
    </xf>
    <xf numFmtId="166" fontId="2" fillId="0" borderId="0" xfId="0" applyNumberFormat="1" applyFont="1"/>
    <xf numFmtId="2" fontId="0" fillId="0" borderId="8" xfId="0" applyNumberFormat="1" applyBorder="1"/>
    <xf numFmtId="166" fontId="2" fillId="0" borderId="5" xfId="0" applyNumberFormat="1" applyFont="1" applyBorder="1"/>
    <xf numFmtId="166" fontId="2" fillId="0" borderId="8" xfId="0" applyNumberFormat="1" applyFont="1" applyBorder="1"/>
    <xf numFmtId="1" fontId="0" fillId="0" borderId="4" xfId="0" applyNumberFormat="1" applyBorder="1"/>
    <xf numFmtId="1" fontId="0" fillId="0" borderId="2" xfId="0" applyNumberFormat="1" applyBorder="1"/>
    <xf numFmtId="0" fontId="1" fillId="0" borderId="19" xfId="0" applyFon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2" fillId="0" borderId="23" xfId="0" applyFont="1" applyBorder="1"/>
    <xf numFmtId="166" fontId="2" fillId="0" borderId="24" xfId="0" applyNumberFormat="1" applyFont="1" applyBorder="1"/>
    <xf numFmtId="0" fontId="0" fillId="0" borderId="25" xfId="0" applyBorder="1"/>
    <xf numFmtId="166" fontId="0" fillId="0" borderId="24" xfId="0" applyNumberFormat="1" applyBorder="1"/>
    <xf numFmtId="0" fontId="0" fillId="0" borderId="26" xfId="0" applyBorder="1"/>
    <xf numFmtId="166" fontId="0" fillId="0" borderId="27" xfId="0" applyNumberFormat="1" applyBorder="1"/>
    <xf numFmtId="0" fontId="0" fillId="0" borderId="28" xfId="0" applyBorder="1"/>
    <xf numFmtId="1" fontId="0" fillId="0" borderId="29" xfId="0" applyNumberFormat="1" applyBorder="1"/>
    <xf numFmtId="1" fontId="0" fillId="0" borderId="22" xfId="0" applyNumberFormat="1" applyBorder="1"/>
    <xf numFmtId="2" fontId="0" fillId="0" borderId="22" xfId="0" applyNumberFormat="1" applyBorder="1"/>
    <xf numFmtId="166" fontId="0" fillId="0" borderId="22" xfId="0" applyNumberFormat="1" applyBorder="1"/>
    <xf numFmtId="2" fontId="0" fillId="0" borderId="29" xfId="0" applyNumberFormat="1" applyBorder="1"/>
    <xf numFmtId="166" fontId="0" fillId="0" borderId="30" xfId="0" applyNumberFormat="1" applyBorder="1"/>
    <xf numFmtId="0" fontId="2" fillId="0" borderId="31" xfId="0" applyFont="1" applyBorder="1"/>
    <xf numFmtId="1" fontId="2" fillId="0" borderId="32" xfId="0" applyNumberFormat="1" applyFont="1" applyBorder="1"/>
    <xf numFmtId="1" fontId="2" fillId="0" borderId="17" xfId="0" applyNumberFormat="1" applyFont="1" applyBorder="1"/>
    <xf numFmtId="2" fontId="2" fillId="0" borderId="17" xfId="0" applyNumberFormat="1" applyFont="1" applyBorder="1"/>
    <xf numFmtId="166" fontId="2" fillId="0" borderId="33" xfId="0" applyNumberFormat="1" applyFont="1" applyBorder="1"/>
    <xf numFmtId="166" fontId="2" fillId="0" borderId="32" xfId="0" applyNumberFormat="1" applyFont="1" applyBorder="1"/>
    <xf numFmtId="166" fontId="2" fillId="0" borderId="35" xfId="0" applyNumberFormat="1" applyFont="1" applyBorder="1"/>
    <xf numFmtId="166" fontId="0" fillId="0" borderId="36" xfId="0" applyNumberFormat="1" applyBorder="1"/>
    <xf numFmtId="0" fontId="2" fillId="0" borderId="37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8" xfId="0" applyFont="1" applyBorder="1"/>
    <xf numFmtId="1" fontId="3" fillId="0" borderId="22" xfId="0" applyNumberFormat="1" applyFont="1" applyBorder="1"/>
    <xf numFmtId="2" fontId="3" fillId="0" borderId="22" xfId="0" applyNumberFormat="1" applyFont="1" applyBorder="1"/>
    <xf numFmtId="0" fontId="1" fillId="0" borderId="31" xfId="0" applyFont="1" applyBorder="1"/>
    <xf numFmtId="2" fontId="2" fillId="0" borderId="32" xfId="0" applyNumberFormat="1" applyFont="1" applyBorder="1"/>
    <xf numFmtId="166" fontId="2" fillId="0" borderId="17" xfId="0" applyNumberFormat="1" applyFont="1" applyBorder="1"/>
    <xf numFmtId="166" fontId="2" fillId="0" borderId="18" xfId="0" applyNumberFormat="1" applyFont="1" applyBorder="1"/>
    <xf numFmtId="0" fontId="0" fillId="0" borderId="20" xfId="0" applyBorder="1"/>
    <xf numFmtId="0" fontId="0" fillId="0" borderId="21" xfId="0" applyBorder="1"/>
    <xf numFmtId="1" fontId="0" fillId="0" borderId="36" xfId="0" applyNumberFormat="1" applyBorder="1"/>
    <xf numFmtId="166" fontId="0" fillId="0" borderId="39" xfId="0" applyNumberFormat="1" applyBorder="1"/>
    <xf numFmtId="166" fontId="0" fillId="2" borderId="39" xfId="0" applyNumberFormat="1" applyFill="1" applyBorder="1"/>
    <xf numFmtId="1" fontId="2" fillId="0" borderId="16" xfId="0" applyNumberFormat="1" applyFont="1" applyBorder="1"/>
    <xf numFmtId="1" fontId="0" fillId="0" borderId="40" xfId="0" applyNumberFormat="1" applyBorder="1"/>
    <xf numFmtId="1" fontId="0" fillId="0" borderId="20" xfId="0" applyNumberFormat="1" applyBorder="1"/>
    <xf numFmtId="1" fontId="0" fillId="0" borderId="21" xfId="0" applyNumberFormat="1" applyBorder="1"/>
    <xf numFmtId="2" fontId="0" fillId="0" borderId="38" xfId="0" applyNumberFormat="1" applyBorder="1"/>
    <xf numFmtId="2" fontId="0" fillId="3" borderId="21" xfId="0" applyNumberFormat="1" applyFill="1" applyBorder="1"/>
    <xf numFmtId="166" fontId="0" fillId="2" borderId="30" xfId="0" applyNumberFormat="1" applyFill="1" applyBorder="1"/>
    <xf numFmtId="2" fontId="2" fillId="0" borderId="34" xfId="0" applyNumberFormat="1" applyFont="1" applyBorder="1"/>
    <xf numFmtId="1" fontId="3" fillId="0" borderId="40" xfId="0" applyNumberFormat="1" applyFont="1" applyBorder="1"/>
    <xf numFmtId="1" fontId="3" fillId="0" borderId="20" xfId="0" applyNumberFormat="1" applyFont="1" applyBorder="1"/>
    <xf numFmtId="1" fontId="3" fillId="0" borderId="21" xfId="0" applyNumberFormat="1" applyFont="1" applyBorder="1"/>
    <xf numFmtId="166" fontId="3" fillId="0" borderId="36" xfId="0" applyNumberFormat="1" applyFont="1" applyBorder="1"/>
    <xf numFmtId="1" fontId="2" fillId="0" borderId="19" xfId="0" applyNumberFormat="1" applyFont="1" applyBorder="1"/>
    <xf numFmtId="2" fontId="2" fillId="0" borderId="40" xfId="0" applyNumberFormat="1" applyFont="1" applyBorder="1"/>
    <xf numFmtId="2" fontId="0" fillId="0" borderId="40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2" fillId="0" borderId="16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165" fontId="0" fillId="0" borderId="0" xfId="0" applyNumberFormat="1"/>
    <xf numFmtId="164" fontId="0" fillId="0" borderId="2" xfId="0" applyNumberFormat="1" applyBorder="1"/>
    <xf numFmtId="1" fontId="0" fillId="0" borderId="1" xfId="0" applyNumberFormat="1" applyBorder="1"/>
    <xf numFmtId="165" fontId="0" fillId="0" borderId="1" xfId="0" applyNumberFormat="1" applyBorder="1"/>
    <xf numFmtId="164" fontId="0" fillId="0" borderId="3" xfId="0" applyNumberFormat="1" applyBorder="1"/>
    <xf numFmtId="1" fontId="0" fillId="0" borderId="12" xfId="0" applyNumberFormat="1" applyBorder="1"/>
    <xf numFmtId="1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0" fontId="1" fillId="0" borderId="41" xfId="0" applyFont="1" applyBorder="1" applyAlignment="1">
      <alignment horizontal="center"/>
    </xf>
    <xf numFmtId="166" fontId="0" fillId="0" borderId="27" xfId="0" applyNumberForma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166" fontId="0" fillId="0" borderId="30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1" fillId="0" borderId="6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" fontId="4" fillId="0" borderId="29" xfId="0" applyNumberFormat="1" applyFont="1" applyBorder="1" applyAlignment="1">
      <alignment horizontal="center"/>
    </xf>
    <xf numFmtId="1" fontId="4" fillId="0" borderId="36" xfId="0" applyNumberFormat="1" applyFont="1" applyBorder="1" applyAlignment="1">
      <alignment horizontal="center"/>
    </xf>
    <xf numFmtId="0" fontId="2" fillId="0" borderId="32" xfId="0" applyFont="1" applyBorder="1"/>
    <xf numFmtId="0" fontId="2" fillId="0" borderId="17" xfId="0" applyFont="1" applyBorder="1"/>
    <xf numFmtId="0" fontId="2" fillId="0" borderId="33" xfId="0" applyFont="1" applyBorder="1"/>
    <xf numFmtId="1" fontId="2" fillId="0" borderId="43" xfId="0" applyNumberFormat="1" applyFont="1" applyBorder="1"/>
    <xf numFmtId="1" fontId="2" fillId="0" borderId="18" xfId="0" applyNumberFormat="1" applyFont="1" applyBorder="1"/>
    <xf numFmtId="164" fontId="0" fillId="0" borderId="10" xfId="0" applyNumberFormat="1" applyBorder="1"/>
    <xf numFmtId="165" fontId="0" fillId="0" borderId="2" xfId="0" applyNumberFormat="1" applyBorder="1"/>
    <xf numFmtId="1" fontId="0" fillId="0" borderId="27" xfId="0" applyNumberFormat="1" applyBorder="1"/>
    <xf numFmtId="11" fontId="0" fillId="0" borderId="22" xfId="0" applyNumberFormat="1" applyBorder="1"/>
    <xf numFmtId="11" fontId="0" fillId="0" borderId="36" xfId="0" applyNumberFormat="1" applyBorder="1"/>
    <xf numFmtId="164" fontId="0" fillId="0" borderId="29" xfId="0" applyNumberFormat="1" applyBorder="1"/>
    <xf numFmtId="165" fontId="0" fillId="0" borderId="36" xfId="0" applyNumberFormat="1" applyBorder="1"/>
    <xf numFmtId="1" fontId="0" fillId="0" borderId="30" xfId="0" applyNumberFormat="1" applyBorder="1"/>
    <xf numFmtId="166" fontId="0" fillId="2" borderId="3" xfId="0" applyNumberFormat="1" applyFill="1" applyBorder="1"/>
    <xf numFmtId="165" fontId="0" fillId="0" borderId="11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2" fontId="0" fillId="3" borderId="38" xfId="0" applyNumberFormat="1" applyFill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2" fontId="7" fillId="0" borderId="16" xfId="0" applyNumberFormat="1" applyFont="1" applyBorder="1" applyAlignment="1">
      <alignment horizontal="center"/>
    </xf>
    <xf numFmtId="2" fontId="7" fillId="0" borderId="17" xfId="0" applyNumberFormat="1" applyFont="1" applyBorder="1" applyAlignment="1">
      <alignment horizontal="center"/>
    </xf>
    <xf numFmtId="2" fontId="7" fillId="0" borderId="18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AT"/>
              <a:t>Ratio_</a:t>
            </a:r>
            <a:r>
              <a:rPr lang="de-AT" baseline="0"/>
              <a:t>0h</a:t>
            </a:r>
            <a:endParaRPr lang="de-A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Vergleich!$D$2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Vergleich!$A$3:$A$12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</c:numCache>
            </c:numRef>
          </c:cat>
          <c:val>
            <c:numRef>
              <c:f>Vergleich!$D$3:$D$12</c:f>
              <c:numCache>
                <c:formatCode>0.00</c:formatCode>
                <c:ptCount val="10"/>
                <c:pt idx="0">
                  <c:v>0.37610626214895082</c:v>
                </c:pt>
                <c:pt idx="1">
                  <c:v>0.56920158724039704</c:v>
                </c:pt>
                <c:pt idx="2">
                  <c:v>0.66403896218072922</c:v>
                </c:pt>
                <c:pt idx="3">
                  <c:v>0.71039687689636455</c:v>
                </c:pt>
                <c:pt idx="4">
                  <c:v>0.73735945715184803</c:v>
                </c:pt>
                <c:pt idx="5">
                  <c:v>0.75181289537680085</c:v>
                </c:pt>
                <c:pt idx="6">
                  <c:v>0.76157762744071333</c:v>
                </c:pt>
                <c:pt idx="7">
                  <c:v>0.76788539096234687</c:v>
                </c:pt>
                <c:pt idx="8">
                  <c:v>0.77232728422346086</c:v>
                </c:pt>
                <c:pt idx="9">
                  <c:v>0.77607870821587344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FF-44C8-AD2C-E8E41939F99F}"/>
            </c:ext>
          </c:extLst>
        </c:ser>
        <c:ser>
          <c:idx val="2"/>
          <c:order val="2"/>
          <c:tx>
            <c:strRef>
              <c:f>Vergleich!$M$2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Vergleich!$A$3:$A$12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</c:numCache>
            </c:numRef>
          </c:cat>
          <c:val>
            <c:numRef>
              <c:f>Vergleich!$M$3:$M$12</c:f>
              <c:numCache>
                <c:formatCode>0.00</c:formatCode>
                <c:ptCount val="10"/>
                <c:pt idx="0">
                  <c:v>0.19875863569213248</c:v>
                </c:pt>
                <c:pt idx="1">
                  <c:v>0.353545864618107</c:v>
                </c:pt>
                <c:pt idx="2">
                  <c:v>0.44381934285832003</c:v>
                </c:pt>
                <c:pt idx="3">
                  <c:v>0.51798851118372402</c:v>
                </c:pt>
                <c:pt idx="4">
                  <c:v>0.55986881956136347</c:v>
                </c:pt>
                <c:pt idx="5">
                  <c:v>0.57899797490358451</c:v>
                </c:pt>
                <c:pt idx="6">
                  <c:v>0.59816869565154107</c:v>
                </c:pt>
                <c:pt idx="7">
                  <c:v>0.61135377282107384</c:v>
                </c:pt>
                <c:pt idx="8">
                  <c:v>0.61600151725217989</c:v>
                </c:pt>
                <c:pt idx="9">
                  <c:v>0.63127469149683813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FF-44C8-AD2C-E8E41939F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3588191"/>
        <c:axId val="1027378591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Vergleich!$E$2</c15:sqref>
                        </c15:formulaRef>
                      </c:ext>
                    </c:extLst>
                    <c:strCache>
                      <c:ptCount val="1"/>
                      <c:pt idx="0">
                        <c:v>Fehler </c:v>
                      </c:pt>
                    </c:strCache>
                  </c:strRef>
                </c:tx>
                <c:spPr>
                  <a:ln w="349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Vergleich!$A$3:$A$12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</c:v>
                      </c:pt>
                      <c:pt idx="1">
                        <c:v>1</c:v>
                      </c:pt>
                      <c:pt idx="2">
                        <c:v>1.5</c:v>
                      </c:pt>
                      <c:pt idx="3">
                        <c:v>2</c:v>
                      </c:pt>
                      <c:pt idx="4">
                        <c:v>2.5</c:v>
                      </c:pt>
                      <c:pt idx="5">
                        <c:v>3</c:v>
                      </c:pt>
                      <c:pt idx="6">
                        <c:v>3.5</c:v>
                      </c:pt>
                      <c:pt idx="7">
                        <c:v>4</c:v>
                      </c:pt>
                      <c:pt idx="8">
                        <c:v>4.5</c:v>
                      </c:pt>
                      <c:pt idx="9">
                        <c:v>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Vergleich!$E$3:$E$12</c15:sqref>
                        </c15:formulaRef>
                      </c:ext>
                    </c:extLst>
                    <c:numCache>
                      <c:formatCode>0.000</c:formatCode>
                      <c:ptCount val="10"/>
                      <c:pt idx="0">
                        <c:v>1.2800094112244068E-2</c:v>
                      </c:pt>
                      <c:pt idx="1">
                        <c:v>1.9346951469080952E-2</c:v>
                      </c:pt>
                      <c:pt idx="2">
                        <c:v>2.2575963808043248E-2</c:v>
                      </c:pt>
                      <c:pt idx="3">
                        <c:v>2.4155573369568892E-2</c:v>
                      </c:pt>
                      <c:pt idx="4">
                        <c:v>2.5075117238056818E-2</c:v>
                      </c:pt>
                      <c:pt idx="5">
                        <c:v>2.5568242355675386E-2</c:v>
                      </c:pt>
                      <c:pt idx="6">
                        <c:v>2.5902058612878379E-2</c:v>
                      </c:pt>
                      <c:pt idx="7">
                        <c:v>2.6117599295252255E-2</c:v>
                      </c:pt>
                      <c:pt idx="8">
                        <c:v>2.6269859919527447E-2</c:v>
                      </c:pt>
                      <c:pt idx="9">
                        <c:v>2.6398405281372082E-2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35FF-44C8-AD2C-E8E41939F99F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Vergleich!$N$2</c15:sqref>
                        </c15:formulaRef>
                      </c:ext>
                    </c:extLst>
                    <c:strCache>
                      <c:ptCount val="1"/>
                      <c:pt idx="0">
                        <c:v>Fehler </c:v>
                      </c:pt>
                    </c:strCache>
                  </c:strRef>
                </c:tx>
                <c:spPr>
                  <a:ln w="34925" cap="rnd">
                    <a:solidFill>
                      <a:schemeClr val="accent4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Vergleich!$A$3:$A$12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</c:v>
                      </c:pt>
                      <c:pt idx="1">
                        <c:v>1</c:v>
                      </c:pt>
                      <c:pt idx="2">
                        <c:v>1.5</c:v>
                      </c:pt>
                      <c:pt idx="3">
                        <c:v>2</c:v>
                      </c:pt>
                      <c:pt idx="4">
                        <c:v>2.5</c:v>
                      </c:pt>
                      <c:pt idx="5">
                        <c:v>3</c:v>
                      </c:pt>
                      <c:pt idx="6">
                        <c:v>3.5</c:v>
                      </c:pt>
                      <c:pt idx="7">
                        <c:v>4</c:v>
                      </c:pt>
                      <c:pt idx="8">
                        <c:v>4.5</c:v>
                      </c:pt>
                      <c:pt idx="9">
                        <c:v>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Vergleich!$N$3:$N$12</c15:sqref>
                        </c15:formulaRef>
                      </c:ext>
                    </c:extLst>
                    <c:numCache>
                      <c:formatCode>0.000</c:formatCode>
                      <c:ptCount val="10"/>
                      <c:pt idx="0">
                        <c:v>1.0296960624423793E-2</c:v>
                      </c:pt>
                      <c:pt idx="1">
                        <c:v>1.4204504175453188E-2</c:v>
                      </c:pt>
                      <c:pt idx="2">
                        <c:v>1.7421236742915413E-2</c:v>
                      </c:pt>
                      <c:pt idx="3">
                        <c:v>2.0043811972272705E-2</c:v>
                      </c:pt>
                      <c:pt idx="4">
                        <c:v>2.1612376788059138E-2</c:v>
                      </c:pt>
                      <c:pt idx="5">
                        <c:v>2.2321559390305726E-2</c:v>
                      </c:pt>
                      <c:pt idx="6">
                        <c:v>2.2999655331834994E-2</c:v>
                      </c:pt>
                      <c:pt idx="7">
                        <c:v>2.3489420145052058E-2</c:v>
                      </c:pt>
                      <c:pt idx="8">
                        <c:v>2.3694999276649174E-2</c:v>
                      </c:pt>
                      <c:pt idx="9">
                        <c:v>2.4247258947671671E-2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5FF-44C8-AD2C-E8E41939F99F}"/>
                  </c:ext>
                </c:extLst>
              </c15:ser>
            </c15:filteredLineSeries>
          </c:ext>
        </c:extLst>
      </c:lineChart>
      <c:catAx>
        <c:axId val="159358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378591"/>
        <c:crosses val="autoZero"/>
        <c:auto val="1"/>
        <c:lblAlgn val="ctr"/>
        <c:lblOffset val="100"/>
        <c:noMultiLvlLbl val="0"/>
      </c:catAx>
      <c:valAx>
        <c:axId val="1027378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588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AT"/>
              <a:t>Ratio_2h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Vergleich!$D$26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Vergleich!$A$27:$A$32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</c:numCache>
            </c:numRef>
          </c:cat>
          <c:val>
            <c:numRef>
              <c:f>Vergleich!$D$27:$D$32</c:f>
              <c:numCache>
                <c:formatCode>0.00</c:formatCode>
                <c:ptCount val="6"/>
                <c:pt idx="0">
                  <c:v>0.89899241502910388</c:v>
                </c:pt>
                <c:pt idx="1">
                  <c:v>0.87983645357416729</c:v>
                </c:pt>
                <c:pt idx="2">
                  <c:v>0.87058179958220983</c:v>
                </c:pt>
                <c:pt idx="3">
                  <c:v>0.86222938852032716</c:v>
                </c:pt>
                <c:pt idx="4">
                  <c:v>0.85579332485563187</c:v>
                </c:pt>
                <c:pt idx="5">
                  <c:v>0.85167207095647623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FD-4101-9AC4-10416EFA922A}"/>
            </c:ext>
          </c:extLst>
        </c:ser>
        <c:ser>
          <c:idx val="1"/>
          <c:order val="1"/>
          <c:tx>
            <c:strRef>
              <c:f>Vergleich!$M$26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Vergleich!$A$27:$A$32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</c:numCache>
            </c:numRef>
          </c:cat>
          <c:val>
            <c:numRef>
              <c:f>Vergleich!$M$27:$M$32</c:f>
              <c:numCache>
                <c:formatCode>0.00</c:formatCode>
                <c:ptCount val="6"/>
                <c:pt idx="0">
                  <c:v>0.81092929136145264</c:v>
                </c:pt>
                <c:pt idx="1">
                  <c:v>0.76758801604477245</c:v>
                </c:pt>
                <c:pt idx="2">
                  <c:v>0.76893552765595985</c:v>
                </c:pt>
                <c:pt idx="3">
                  <c:v>0.76457484939655185</c:v>
                </c:pt>
                <c:pt idx="4">
                  <c:v>0.7480974923970366</c:v>
                </c:pt>
                <c:pt idx="5">
                  <c:v>0.76165600319091331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D-4101-9AC4-10416EFA9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5136319"/>
        <c:axId val="1623974575"/>
      </c:lineChart>
      <c:catAx>
        <c:axId val="158513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974575"/>
        <c:crosses val="autoZero"/>
        <c:auto val="1"/>
        <c:lblAlgn val="ctr"/>
        <c:lblOffset val="100"/>
        <c:noMultiLvlLbl val="0"/>
      </c:catAx>
      <c:valAx>
        <c:axId val="1623974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5136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104775</xdr:colOff>
      <xdr:row>0</xdr:row>
      <xdr:rowOff>168275</xdr:rowOff>
    </xdr:from>
    <xdr:to>
      <xdr:col>32</xdr:col>
      <xdr:colOff>142875</xdr:colOff>
      <xdr:row>15</xdr:row>
      <xdr:rowOff>73025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13DE287-F3C2-AF72-234C-B6564F6755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314325</xdr:colOff>
      <xdr:row>15</xdr:row>
      <xdr:rowOff>168275</xdr:rowOff>
    </xdr:from>
    <xdr:to>
      <xdr:col>32</xdr:col>
      <xdr:colOff>352425</xdr:colOff>
      <xdr:row>30</xdr:row>
      <xdr:rowOff>73025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4FAC603-47C8-17D2-8C25-495A58FB64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örndl Julian" id="{4645ADEE-DA8F-4525-A2CB-D36A88337F53}" userId="S::julian.hoerndl@plus.ac.at::a6b10108-40ed-43e7-8f53-c5e4ce171052" providerId="AD"/>
  <person displayName="Julian Hörndl" id="{4980DF2E-F829-48FE-9B8D-A6FE8E1E3B74}" userId="S::fhs48450@fh-salzburg.ac.at::397eef3c-408a-4b10-8b9f-da6bd61eb593" providerId="AD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3-04-04T10:09:41.83" personId="{4980DF2E-F829-48FE-9B8D-A6FE8E1E3B74}" id="{35FDC2A1-0666-49A6-A544-3D490642FCD2}">
    <text>Nur Systemfehler 3,34 %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2" dT="2024-10-07T09:02:33.39" personId="{4645ADEE-DA8F-4525-A2CB-D36A88337F53}" id="{5CC89D74-7ED3-456C-9F97-EAB3283826D8}">
    <text>Messgenauigkeit der GC für Sauerstoff bei 1,8 %</text>
  </threadedComment>
  <threadedComment ref="C2" dT="2023-04-04T10:08:45.31" personId="{4980DF2E-F829-48FE-9B8D-A6FE8E1E3B74}" id="{2E45D035-CFA8-4D66-9330-B781B4CBDD3D}">
    <text>Definiert als 50% vom Stickstoff mit einem Fehler von 20 % (Sehr ungenaue Bestimmung des Backgrounds)</text>
  </threadedComment>
  <threadedComment ref="C2" dT="2023-10-24T06:02:16.27" personId="{4645ADEE-DA8F-4525-A2CB-D36A88337F53}" id="{80693931-6C6D-40EC-9AFE-BC426D2E7861}" parentId="{2E45D035-CFA8-4D66-9330-B781B4CBDD3D}">
    <text xml:space="preserve">Besser 40 % vom Stickstoff -&gt; Nur 10 % Fehler </text>
  </threadedComment>
  <threadedComment ref="I2" dT="2024-10-07T09:01:57.80" personId="{4645ADEE-DA8F-4525-A2CB-D36A88337F53}" id="{3567C1BF-53B9-4E32-9355-1215372FA9C1}">
    <text>Messgenauigkeit der GC für Wasserstoff bei 0,5 %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17A4E-5586-494A-87B2-6FAA59C213A7}">
  <dimension ref="A1:BOO39"/>
  <sheetViews>
    <sheetView tabSelected="1" workbookViewId="0">
      <selection activeCell="G7" sqref="G7:J16"/>
    </sheetView>
  </sheetViews>
  <sheetFormatPr baseColWidth="10" defaultColWidth="10.81640625" defaultRowHeight="15.5" x14ac:dyDescent="0.35"/>
  <cols>
    <col min="1" max="1" width="13.453125" style="2" bestFit="1" customWidth="1"/>
    <col min="2" max="2" width="12.1796875" bestFit="1" customWidth="1"/>
    <col min="5" max="5" width="14.1796875" bestFit="1" customWidth="1"/>
    <col min="9" max="9" width="13" bestFit="1" customWidth="1"/>
    <col min="10" max="10" width="11.81640625" bestFit="1" customWidth="1"/>
    <col min="13" max="13" width="14.1796875" bestFit="1" customWidth="1"/>
  </cols>
  <sheetData>
    <row r="1" spans="1:1757" x14ac:dyDescent="0.35">
      <c r="A1" s="64" t="s">
        <v>0</v>
      </c>
      <c r="B1" s="16">
        <v>0</v>
      </c>
      <c r="C1" s="16">
        <v>1.0003200000000001</v>
      </c>
      <c r="D1" s="16">
        <v>2.0006400000000002</v>
      </c>
      <c r="E1" s="16">
        <v>3.00109</v>
      </c>
      <c r="F1" s="16">
        <v>4.0014099999999999</v>
      </c>
      <c r="G1" s="16">
        <v>5.0219500000000004</v>
      </c>
      <c r="H1" s="16">
        <v>6.0021800000000001</v>
      </c>
      <c r="I1" s="16">
        <v>7.0025000000000004</v>
      </c>
      <c r="J1" s="16">
        <v>8.0029400000000006</v>
      </c>
      <c r="K1" s="16">
        <v>9.0032599999999992</v>
      </c>
      <c r="L1" s="16">
        <v>10.0037</v>
      </c>
      <c r="M1" s="16">
        <v>11.004</v>
      </c>
      <c r="N1" s="16">
        <v>12.0044</v>
      </c>
      <c r="O1" s="16">
        <v>13.004799999999999</v>
      </c>
      <c r="P1" s="16">
        <v>14.005100000000001</v>
      </c>
      <c r="Q1" s="16">
        <v>15.005599999999999</v>
      </c>
      <c r="R1" s="16">
        <v>16.0059</v>
      </c>
      <c r="S1" s="16">
        <v>17.0063</v>
      </c>
      <c r="T1" s="16">
        <v>18.006699999999999</v>
      </c>
      <c r="U1" s="16">
        <v>19.007100000000001</v>
      </c>
      <c r="V1" s="16">
        <v>20.007400000000001</v>
      </c>
      <c r="W1" s="16">
        <v>21.007899999999999</v>
      </c>
      <c r="X1" s="16">
        <v>22.008199999999999</v>
      </c>
      <c r="Y1" s="16">
        <v>23.008500000000002</v>
      </c>
      <c r="Z1" s="16">
        <v>24.009</v>
      </c>
      <c r="AA1" s="16">
        <v>25.0093</v>
      </c>
      <c r="AB1" s="16">
        <v>26.009699999999999</v>
      </c>
      <c r="AC1" s="16">
        <v>27.01</v>
      </c>
      <c r="AD1" s="16">
        <v>28.010400000000001</v>
      </c>
      <c r="AE1" s="16">
        <v>29.0108</v>
      </c>
      <c r="AF1" s="16">
        <v>30.011099999999999</v>
      </c>
      <c r="AG1" s="16">
        <v>31.011600000000001</v>
      </c>
      <c r="AH1" s="16">
        <v>32.011899999999997</v>
      </c>
      <c r="AI1" s="16">
        <v>33.0124</v>
      </c>
      <c r="AJ1" s="16">
        <v>34.012700000000002</v>
      </c>
      <c r="AK1" s="16">
        <v>35.013100000000001</v>
      </c>
      <c r="AL1" s="16">
        <v>36.013399999999997</v>
      </c>
      <c r="AM1" s="16">
        <v>37.013800000000003</v>
      </c>
      <c r="AN1">
        <v>38.014200000000002</v>
      </c>
      <c r="AO1">
        <v>39.014499999999998</v>
      </c>
      <c r="AP1">
        <v>40.015000000000001</v>
      </c>
      <c r="AQ1">
        <v>41.015300000000003</v>
      </c>
      <c r="AR1">
        <v>42.015599999999999</v>
      </c>
      <c r="AS1">
        <v>43.016100000000002</v>
      </c>
      <c r="AT1">
        <v>44.016399999999997</v>
      </c>
      <c r="AU1">
        <v>45.016800000000003</v>
      </c>
      <c r="AV1">
        <v>46.017200000000003</v>
      </c>
      <c r="AW1">
        <v>47.017600000000002</v>
      </c>
      <c r="AX1">
        <v>48.017899999999997</v>
      </c>
      <c r="AY1">
        <v>49.0182</v>
      </c>
      <c r="AZ1">
        <v>50.018700000000003</v>
      </c>
      <c r="BA1">
        <v>51.018999999999998</v>
      </c>
      <c r="BB1">
        <v>52.019500000000001</v>
      </c>
      <c r="BC1">
        <v>53.019799999999996</v>
      </c>
      <c r="BD1">
        <v>54.020200000000003</v>
      </c>
      <c r="BE1">
        <v>55.020499999999998</v>
      </c>
      <c r="BF1">
        <v>56.020899999999997</v>
      </c>
      <c r="BG1">
        <v>57.021299999999997</v>
      </c>
      <c r="BH1">
        <v>58.021599999999999</v>
      </c>
      <c r="BI1">
        <v>59.022100000000002</v>
      </c>
      <c r="BJ1">
        <v>60.022399999999998</v>
      </c>
      <c r="BK1">
        <v>61.0227</v>
      </c>
      <c r="BL1">
        <v>62.023200000000003</v>
      </c>
      <c r="BM1">
        <v>63.023499999999999</v>
      </c>
      <c r="BN1">
        <v>64.023899999999998</v>
      </c>
      <c r="BO1">
        <v>65.024299999999997</v>
      </c>
      <c r="BP1">
        <v>66.024699999999996</v>
      </c>
      <c r="BQ1">
        <v>67.025000000000006</v>
      </c>
      <c r="BR1">
        <v>68.025300000000001</v>
      </c>
      <c r="BS1">
        <v>69.025800000000004</v>
      </c>
      <c r="BT1">
        <v>70.0261</v>
      </c>
      <c r="BU1">
        <v>71.026600000000002</v>
      </c>
      <c r="BV1">
        <v>72.026899999999998</v>
      </c>
      <c r="BW1">
        <v>73.027199999999993</v>
      </c>
      <c r="BX1">
        <v>74.027600000000007</v>
      </c>
      <c r="BY1">
        <v>75.028000000000006</v>
      </c>
      <c r="BZ1">
        <v>76.028400000000005</v>
      </c>
      <c r="CA1">
        <v>77.028700000000001</v>
      </c>
      <c r="CB1">
        <v>78.029200000000003</v>
      </c>
      <c r="CC1">
        <v>79.029499999999999</v>
      </c>
      <c r="CD1">
        <v>80.029799999999994</v>
      </c>
      <c r="CE1">
        <v>81.030299999999997</v>
      </c>
      <c r="CF1">
        <v>82.030600000000007</v>
      </c>
      <c r="CG1">
        <v>83.031000000000006</v>
      </c>
      <c r="CH1">
        <v>84.031400000000005</v>
      </c>
      <c r="CI1">
        <v>85.031700000000001</v>
      </c>
      <c r="CJ1">
        <v>86.0321</v>
      </c>
      <c r="CK1">
        <v>87.032399999999996</v>
      </c>
      <c r="CL1">
        <v>88.032899999999998</v>
      </c>
      <c r="CM1">
        <v>89.033199999999994</v>
      </c>
      <c r="CN1">
        <v>90.033699999999996</v>
      </c>
      <c r="CO1">
        <v>91.034000000000006</v>
      </c>
      <c r="CP1">
        <v>92.034300000000002</v>
      </c>
      <c r="CQ1">
        <v>93.034800000000004</v>
      </c>
      <c r="CR1">
        <v>94.0351</v>
      </c>
      <c r="CS1">
        <v>95.035499999999999</v>
      </c>
      <c r="CT1">
        <v>96.035799999999995</v>
      </c>
      <c r="CU1">
        <v>97.036199999999994</v>
      </c>
      <c r="CV1">
        <v>98.036600000000007</v>
      </c>
      <c r="CW1">
        <v>99.036900000000003</v>
      </c>
      <c r="CX1">
        <v>100.03700000000001</v>
      </c>
      <c r="CY1">
        <v>101.038</v>
      </c>
      <c r="CZ1">
        <v>102.038</v>
      </c>
      <c r="DA1">
        <v>103.038</v>
      </c>
      <c r="DB1">
        <v>104.039</v>
      </c>
      <c r="DC1">
        <v>105.039</v>
      </c>
      <c r="DD1">
        <v>106.04</v>
      </c>
      <c r="DE1">
        <v>107.04</v>
      </c>
      <c r="DF1">
        <v>108.04</v>
      </c>
      <c r="DG1">
        <v>109.041</v>
      </c>
      <c r="DH1">
        <v>110.041</v>
      </c>
      <c r="DI1">
        <v>111.042</v>
      </c>
      <c r="DJ1">
        <v>112.042</v>
      </c>
      <c r="DK1">
        <v>113.042</v>
      </c>
      <c r="DL1">
        <v>114.04300000000001</v>
      </c>
      <c r="DM1">
        <v>115.04300000000001</v>
      </c>
      <c r="DN1">
        <v>116.04300000000001</v>
      </c>
      <c r="DO1">
        <v>117.044</v>
      </c>
      <c r="DP1">
        <v>118.044</v>
      </c>
      <c r="DQ1">
        <v>119.044</v>
      </c>
      <c r="DR1">
        <v>120.045</v>
      </c>
      <c r="DS1">
        <v>121.045</v>
      </c>
      <c r="DT1">
        <v>122.04600000000001</v>
      </c>
      <c r="DU1">
        <v>123.04600000000001</v>
      </c>
      <c r="DV1">
        <v>124.04600000000001</v>
      </c>
      <c r="DW1">
        <v>125.047</v>
      </c>
      <c r="DX1">
        <v>126.047</v>
      </c>
      <c r="DY1">
        <v>127.047</v>
      </c>
      <c r="DZ1">
        <v>128.048</v>
      </c>
      <c r="EA1">
        <v>129.048</v>
      </c>
      <c r="EB1">
        <v>130.04900000000001</v>
      </c>
      <c r="EC1">
        <v>131.04900000000001</v>
      </c>
      <c r="ED1">
        <v>132.04900000000001</v>
      </c>
      <c r="EE1">
        <v>133.05000000000001</v>
      </c>
      <c r="EF1">
        <v>134.05000000000001</v>
      </c>
      <c r="EG1">
        <v>135.05000000000001</v>
      </c>
      <c r="EH1">
        <v>136.05099999999999</v>
      </c>
      <c r="EI1">
        <v>137.05099999999999</v>
      </c>
      <c r="EJ1">
        <v>138.05199999999999</v>
      </c>
      <c r="EK1">
        <v>139.05199999999999</v>
      </c>
      <c r="EL1">
        <v>140.05199999999999</v>
      </c>
      <c r="EM1">
        <v>141.053</v>
      </c>
      <c r="EN1">
        <v>142.053</v>
      </c>
      <c r="EO1">
        <v>143.053</v>
      </c>
      <c r="EP1">
        <v>144.054</v>
      </c>
      <c r="EQ1">
        <v>145.054</v>
      </c>
      <c r="ER1">
        <v>146.05500000000001</v>
      </c>
      <c r="ES1">
        <v>147.05500000000001</v>
      </c>
      <c r="ET1">
        <v>148.05500000000001</v>
      </c>
      <c r="EU1">
        <v>149.05600000000001</v>
      </c>
      <c r="EV1">
        <v>150.05600000000001</v>
      </c>
      <c r="EW1">
        <v>151.05699999999999</v>
      </c>
      <c r="EX1">
        <v>152.05699999999999</v>
      </c>
      <c r="EY1">
        <v>153.05699999999999</v>
      </c>
      <c r="EZ1">
        <v>154.05799999999999</v>
      </c>
      <c r="FA1">
        <v>155.05799999999999</v>
      </c>
      <c r="FB1">
        <v>156.05799999999999</v>
      </c>
      <c r="FC1">
        <v>157.059</v>
      </c>
      <c r="FD1">
        <v>158.059</v>
      </c>
      <c r="FE1">
        <v>159.059</v>
      </c>
      <c r="FF1">
        <v>160.06</v>
      </c>
      <c r="FG1">
        <v>161.06</v>
      </c>
      <c r="FH1">
        <v>162.06100000000001</v>
      </c>
      <c r="FI1">
        <v>163.06100000000001</v>
      </c>
      <c r="FJ1">
        <v>164.06100000000001</v>
      </c>
      <c r="FK1">
        <v>165.06200000000001</v>
      </c>
      <c r="FL1">
        <v>166.06200000000001</v>
      </c>
      <c r="FM1">
        <v>167.06200000000001</v>
      </c>
      <c r="FN1">
        <v>168.06299999999999</v>
      </c>
      <c r="FO1">
        <v>169.06299999999999</v>
      </c>
      <c r="FP1">
        <v>170.06399999999999</v>
      </c>
      <c r="FQ1">
        <v>171.06399999999999</v>
      </c>
      <c r="FR1">
        <v>172.06399999999999</v>
      </c>
      <c r="FS1">
        <v>173.065</v>
      </c>
      <c r="FT1">
        <v>174.065</v>
      </c>
      <c r="FU1">
        <v>175.065</v>
      </c>
      <c r="FV1">
        <v>176.066</v>
      </c>
      <c r="FW1">
        <v>177.066</v>
      </c>
      <c r="FX1">
        <v>178.06700000000001</v>
      </c>
      <c r="FY1">
        <v>179.06700000000001</v>
      </c>
      <c r="FZ1">
        <v>180.06700000000001</v>
      </c>
      <c r="GA1">
        <v>181.06800000000001</v>
      </c>
      <c r="GB1">
        <v>182.06800000000001</v>
      </c>
      <c r="GC1">
        <v>183.06800000000001</v>
      </c>
      <c r="GD1">
        <v>184.06899999999999</v>
      </c>
      <c r="GE1">
        <v>185.06899999999999</v>
      </c>
      <c r="GF1">
        <v>186.07</v>
      </c>
      <c r="GG1">
        <v>187.07</v>
      </c>
      <c r="GH1">
        <v>188.07</v>
      </c>
      <c r="GI1">
        <v>189.071</v>
      </c>
      <c r="GJ1">
        <v>190.071</v>
      </c>
      <c r="GK1">
        <v>191.071</v>
      </c>
      <c r="GL1">
        <v>192.072</v>
      </c>
      <c r="GM1">
        <v>193.072</v>
      </c>
      <c r="GN1">
        <v>194.07300000000001</v>
      </c>
      <c r="GO1">
        <v>195.07300000000001</v>
      </c>
      <c r="GP1">
        <v>196.07300000000001</v>
      </c>
      <c r="GQ1">
        <v>197.07400000000001</v>
      </c>
      <c r="GR1">
        <v>198.07400000000001</v>
      </c>
      <c r="GS1">
        <v>199.07400000000001</v>
      </c>
      <c r="GT1">
        <v>200.07499999999999</v>
      </c>
      <c r="GU1">
        <v>201.07499999999999</v>
      </c>
      <c r="GV1">
        <v>202.07599999999999</v>
      </c>
      <c r="GW1">
        <v>203.07599999999999</v>
      </c>
      <c r="GX1">
        <v>204.07599999999999</v>
      </c>
      <c r="GY1">
        <v>205.077</v>
      </c>
      <c r="GZ1">
        <v>206.077</v>
      </c>
      <c r="HA1">
        <v>207.077</v>
      </c>
      <c r="HB1">
        <v>208.078</v>
      </c>
      <c r="HC1">
        <v>209.078</v>
      </c>
      <c r="HD1">
        <v>210.078</v>
      </c>
      <c r="HE1">
        <v>211.07900000000001</v>
      </c>
      <c r="HF1">
        <v>212.07900000000001</v>
      </c>
      <c r="HG1">
        <v>213.08</v>
      </c>
      <c r="HH1">
        <v>214.08</v>
      </c>
      <c r="HI1">
        <v>215.08</v>
      </c>
      <c r="HJ1">
        <v>216.08099999999999</v>
      </c>
      <c r="HK1">
        <v>217.08099999999999</v>
      </c>
      <c r="HL1">
        <v>218.08199999999999</v>
      </c>
      <c r="HM1">
        <v>219.08199999999999</v>
      </c>
      <c r="HN1">
        <v>220.08199999999999</v>
      </c>
      <c r="HO1">
        <v>221.083</v>
      </c>
      <c r="HP1">
        <v>222.083</v>
      </c>
      <c r="HQ1">
        <v>223.083</v>
      </c>
      <c r="HR1">
        <v>224.084</v>
      </c>
      <c r="HS1">
        <v>225.084</v>
      </c>
      <c r="HT1">
        <v>226.084</v>
      </c>
      <c r="HU1">
        <v>227.08500000000001</v>
      </c>
      <c r="HV1">
        <v>228.08500000000001</v>
      </c>
      <c r="HW1">
        <v>229.08600000000001</v>
      </c>
      <c r="HX1">
        <v>230.08600000000001</v>
      </c>
      <c r="HY1">
        <v>231.08600000000001</v>
      </c>
      <c r="HZ1">
        <v>232.08699999999999</v>
      </c>
      <c r="IA1">
        <v>233.08699999999999</v>
      </c>
      <c r="IB1">
        <v>234.08799999999999</v>
      </c>
      <c r="IC1">
        <v>235.08799999999999</v>
      </c>
      <c r="ID1">
        <v>236.08799999999999</v>
      </c>
      <c r="IE1">
        <v>237.089</v>
      </c>
      <c r="IF1">
        <v>238.089</v>
      </c>
      <c r="IG1">
        <v>239.089</v>
      </c>
      <c r="IH1">
        <v>240.09</v>
      </c>
      <c r="II1">
        <v>241.09</v>
      </c>
      <c r="IJ1">
        <v>242.09</v>
      </c>
      <c r="IK1">
        <v>243.09100000000001</v>
      </c>
      <c r="IL1">
        <v>244.09100000000001</v>
      </c>
      <c r="IM1">
        <v>245.09200000000001</v>
      </c>
      <c r="IN1">
        <v>246.09200000000001</v>
      </c>
      <c r="IO1">
        <v>247.09200000000001</v>
      </c>
      <c r="IP1">
        <v>248.09299999999999</v>
      </c>
      <c r="IQ1">
        <v>249.09299999999999</v>
      </c>
      <c r="IR1">
        <v>250.09299999999999</v>
      </c>
      <c r="IS1">
        <v>251.09399999999999</v>
      </c>
      <c r="IT1">
        <v>252.09399999999999</v>
      </c>
      <c r="IU1">
        <v>253.095</v>
      </c>
      <c r="IV1">
        <v>254.095</v>
      </c>
      <c r="IW1">
        <v>255.095</v>
      </c>
      <c r="IX1">
        <v>256.096</v>
      </c>
      <c r="IY1">
        <v>257.096</v>
      </c>
      <c r="IZ1">
        <v>258.09699999999998</v>
      </c>
      <c r="JA1">
        <v>259.09699999999998</v>
      </c>
      <c r="JB1">
        <v>260.09699999999998</v>
      </c>
      <c r="JC1">
        <v>261.09800000000001</v>
      </c>
      <c r="JD1">
        <v>262.09800000000001</v>
      </c>
      <c r="JE1">
        <v>263.09800000000001</v>
      </c>
      <c r="JF1">
        <v>264.09899999999999</v>
      </c>
      <c r="JG1">
        <v>265.09899999999999</v>
      </c>
      <c r="JH1">
        <v>266.09899999999999</v>
      </c>
      <c r="JI1">
        <v>267.10000000000002</v>
      </c>
      <c r="JJ1">
        <v>268.10000000000002</v>
      </c>
      <c r="JK1">
        <v>269.101</v>
      </c>
      <c r="JL1">
        <v>270.101</v>
      </c>
      <c r="JM1">
        <v>271.101</v>
      </c>
      <c r="JN1">
        <v>272.10199999999998</v>
      </c>
      <c r="JO1">
        <v>273.10199999999998</v>
      </c>
      <c r="JP1">
        <v>274.10300000000001</v>
      </c>
      <c r="JQ1">
        <v>275.10300000000001</v>
      </c>
      <c r="JR1">
        <v>276.10300000000001</v>
      </c>
      <c r="JS1">
        <v>277.10399999999998</v>
      </c>
      <c r="JT1">
        <v>278.10399999999998</v>
      </c>
      <c r="JU1">
        <v>279.10399999999998</v>
      </c>
      <c r="JV1">
        <v>280.10500000000002</v>
      </c>
      <c r="JW1">
        <v>281.10500000000002</v>
      </c>
      <c r="JX1">
        <v>282.10500000000002</v>
      </c>
      <c r="JY1">
        <v>283.10599999999999</v>
      </c>
      <c r="JZ1">
        <v>284.10599999999999</v>
      </c>
      <c r="KA1">
        <v>285.10700000000003</v>
      </c>
      <c r="KB1">
        <v>286.10700000000003</v>
      </c>
      <c r="KC1">
        <v>287.10700000000003</v>
      </c>
      <c r="KD1">
        <v>288.108</v>
      </c>
      <c r="KE1">
        <v>289.108</v>
      </c>
      <c r="KF1">
        <v>290.108</v>
      </c>
      <c r="KG1">
        <v>291.10899999999998</v>
      </c>
      <c r="KH1">
        <v>292.10899999999998</v>
      </c>
      <c r="KI1">
        <v>293.11</v>
      </c>
      <c r="KJ1">
        <v>294.11</v>
      </c>
      <c r="KK1">
        <v>295.11</v>
      </c>
      <c r="KL1">
        <v>296.11099999999999</v>
      </c>
      <c r="KM1">
        <v>297.11099999999999</v>
      </c>
      <c r="KN1">
        <v>298.11099999999999</v>
      </c>
      <c r="KO1">
        <v>299.11200000000002</v>
      </c>
      <c r="KP1">
        <v>300.11200000000002</v>
      </c>
      <c r="KQ1">
        <v>301.113</v>
      </c>
      <c r="KR1">
        <v>302.113</v>
      </c>
      <c r="KS1">
        <v>303.113</v>
      </c>
      <c r="KT1">
        <v>304.11399999999998</v>
      </c>
      <c r="KU1">
        <v>305.11399999999998</v>
      </c>
      <c r="KV1">
        <v>306.11399999999998</v>
      </c>
      <c r="KW1">
        <v>307.11500000000001</v>
      </c>
      <c r="KX1">
        <v>308.11500000000001</v>
      </c>
      <c r="KY1">
        <v>309.11599999999999</v>
      </c>
      <c r="KZ1">
        <v>310.11599999999999</v>
      </c>
      <c r="LA1">
        <v>311.11599999999999</v>
      </c>
      <c r="LB1">
        <v>312.11700000000002</v>
      </c>
      <c r="LC1">
        <v>313.11700000000002</v>
      </c>
      <c r="LD1">
        <v>314.11700000000002</v>
      </c>
      <c r="LE1">
        <v>315.11799999999999</v>
      </c>
      <c r="LF1">
        <v>316.11799999999999</v>
      </c>
      <c r="LG1">
        <v>317.11900000000003</v>
      </c>
      <c r="LH1">
        <v>318.11900000000003</v>
      </c>
      <c r="LI1">
        <v>319.11900000000003</v>
      </c>
      <c r="LJ1">
        <v>320.12</v>
      </c>
      <c r="LK1">
        <v>321.12</v>
      </c>
      <c r="LL1">
        <v>322.12</v>
      </c>
      <c r="LM1">
        <v>323.12099999999998</v>
      </c>
      <c r="LN1">
        <v>324.12099999999998</v>
      </c>
      <c r="LO1">
        <v>325.12200000000001</v>
      </c>
      <c r="LP1">
        <v>326.12200000000001</v>
      </c>
      <c r="LQ1">
        <v>327.12200000000001</v>
      </c>
      <c r="LR1">
        <v>328.12299999999999</v>
      </c>
      <c r="LS1">
        <v>329.12299999999999</v>
      </c>
      <c r="LT1">
        <v>330.12299999999999</v>
      </c>
      <c r="LU1">
        <v>331.12400000000002</v>
      </c>
      <c r="LV1">
        <v>332.12400000000002</v>
      </c>
      <c r="LW1">
        <v>333.12400000000002</v>
      </c>
      <c r="LX1">
        <v>334.125</v>
      </c>
      <c r="LY1">
        <v>335.125</v>
      </c>
      <c r="LZ1">
        <v>336.12599999999998</v>
      </c>
      <c r="MA1">
        <v>337.12599999999998</v>
      </c>
      <c r="MB1">
        <v>338.12599999999998</v>
      </c>
      <c r="MC1">
        <v>339.12700000000001</v>
      </c>
      <c r="MD1">
        <v>340.12700000000001</v>
      </c>
      <c r="ME1">
        <v>341.12799999999999</v>
      </c>
      <c r="MF1">
        <v>342.12799999999999</v>
      </c>
      <c r="MG1">
        <v>343.12799999999999</v>
      </c>
      <c r="MH1">
        <v>344.12900000000002</v>
      </c>
      <c r="MI1">
        <v>345.12900000000002</v>
      </c>
      <c r="MJ1">
        <v>346.12900000000002</v>
      </c>
      <c r="MK1">
        <v>347.13</v>
      </c>
      <c r="ML1">
        <v>348.13</v>
      </c>
      <c r="MM1">
        <v>349.13</v>
      </c>
      <c r="MN1">
        <v>350.13099999999997</v>
      </c>
      <c r="MO1">
        <v>351.13099999999997</v>
      </c>
      <c r="MP1">
        <v>352.13200000000001</v>
      </c>
      <c r="MQ1">
        <v>353.13200000000001</v>
      </c>
      <c r="MR1">
        <v>354.13200000000001</v>
      </c>
      <c r="MS1">
        <v>355.13299999999998</v>
      </c>
      <c r="MT1">
        <v>356.13299999999998</v>
      </c>
      <c r="MU1">
        <v>357.13299999999998</v>
      </c>
      <c r="MV1">
        <v>358.13400000000001</v>
      </c>
      <c r="MW1">
        <v>359.13400000000001</v>
      </c>
      <c r="MX1">
        <v>360.13499999999999</v>
      </c>
      <c r="MY1">
        <v>361.13499999999999</v>
      </c>
      <c r="MZ1">
        <v>362.13499999999999</v>
      </c>
      <c r="NA1">
        <v>363.13600000000002</v>
      </c>
      <c r="NB1">
        <v>364.13600000000002</v>
      </c>
      <c r="NC1">
        <v>365.137</v>
      </c>
      <c r="ND1">
        <v>366.137</v>
      </c>
      <c r="NE1">
        <v>367.137</v>
      </c>
      <c r="NF1">
        <v>368.13799999999998</v>
      </c>
      <c r="NG1">
        <v>369.13799999999998</v>
      </c>
      <c r="NH1">
        <v>370.13799999999998</v>
      </c>
      <c r="NI1">
        <v>371.13900000000001</v>
      </c>
      <c r="NJ1">
        <v>372.13900000000001</v>
      </c>
      <c r="NK1">
        <v>373.13900000000001</v>
      </c>
      <c r="NL1">
        <v>374.14</v>
      </c>
      <c r="NM1">
        <v>375.14</v>
      </c>
      <c r="NN1">
        <v>376.14100000000002</v>
      </c>
      <c r="NO1">
        <v>377.14100000000002</v>
      </c>
      <c r="NP1">
        <v>378.14100000000002</v>
      </c>
      <c r="NQ1">
        <v>379.142</v>
      </c>
      <c r="NR1">
        <v>380.142</v>
      </c>
      <c r="NS1">
        <v>381.142</v>
      </c>
      <c r="NT1">
        <v>382.14299999999997</v>
      </c>
      <c r="NU1">
        <v>383.14299999999997</v>
      </c>
      <c r="NV1">
        <v>384.14400000000001</v>
      </c>
      <c r="NW1">
        <v>385.14400000000001</v>
      </c>
      <c r="NX1">
        <v>386.14400000000001</v>
      </c>
      <c r="NY1">
        <v>387.14499999999998</v>
      </c>
      <c r="NZ1">
        <v>388.14499999999998</v>
      </c>
      <c r="OA1">
        <v>389.14499999999998</v>
      </c>
      <c r="OB1">
        <v>390.14600000000002</v>
      </c>
      <c r="OC1">
        <v>391.14600000000002</v>
      </c>
      <c r="OD1">
        <v>392.14699999999999</v>
      </c>
      <c r="OE1">
        <v>393.14699999999999</v>
      </c>
      <c r="OF1">
        <v>394.14699999999999</v>
      </c>
      <c r="OG1">
        <v>395.14800000000002</v>
      </c>
      <c r="OH1">
        <v>396.14800000000002</v>
      </c>
      <c r="OI1">
        <v>397.14800000000002</v>
      </c>
      <c r="OJ1">
        <v>398.149</v>
      </c>
      <c r="OK1">
        <v>399.149</v>
      </c>
      <c r="OL1">
        <v>400.15</v>
      </c>
      <c r="OM1">
        <v>401.15</v>
      </c>
      <c r="ON1">
        <v>402.15</v>
      </c>
      <c r="OO1">
        <v>403.15100000000001</v>
      </c>
      <c r="OP1">
        <v>404.15100000000001</v>
      </c>
      <c r="OQ1">
        <v>405.15100000000001</v>
      </c>
      <c r="OR1">
        <v>406.15199999999999</v>
      </c>
      <c r="OS1">
        <v>407.15199999999999</v>
      </c>
      <c r="OT1">
        <v>408.15300000000002</v>
      </c>
      <c r="OU1">
        <v>409.15300000000002</v>
      </c>
      <c r="OV1">
        <v>410.15300000000002</v>
      </c>
      <c r="OW1">
        <v>411.154</v>
      </c>
      <c r="OX1">
        <v>412.154</v>
      </c>
      <c r="OY1">
        <v>413.154</v>
      </c>
      <c r="OZ1">
        <v>414.15499999999997</v>
      </c>
      <c r="PA1">
        <v>415.15499999999997</v>
      </c>
      <c r="PB1">
        <v>416.15600000000001</v>
      </c>
      <c r="PC1">
        <v>417.15600000000001</v>
      </c>
      <c r="PD1">
        <v>418.15600000000001</v>
      </c>
      <c r="PE1">
        <v>419.15699999999998</v>
      </c>
      <c r="PF1">
        <v>420.15699999999998</v>
      </c>
      <c r="PG1">
        <v>421.15699999999998</v>
      </c>
      <c r="PH1">
        <v>422.15800000000002</v>
      </c>
      <c r="PI1">
        <v>423.15800000000002</v>
      </c>
      <c r="PJ1">
        <v>424.15899999999999</v>
      </c>
      <c r="PK1">
        <v>425.15899999999999</v>
      </c>
      <c r="PL1">
        <v>426.15899999999999</v>
      </c>
      <c r="PM1">
        <v>427.16</v>
      </c>
      <c r="PN1">
        <v>428.16</v>
      </c>
      <c r="PO1">
        <v>429.16</v>
      </c>
      <c r="PP1">
        <v>430.161</v>
      </c>
      <c r="PQ1">
        <v>431.161</v>
      </c>
      <c r="PR1">
        <v>432.16199999999998</v>
      </c>
      <c r="PS1">
        <v>433.16199999999998</v>
      </c>
      <c r="PT1">
        <v>434.16199999999998</v>
      </c>
      <c r="PU1">
        <v>435.16300000000001</v>
      </c>
      <c r="PV1">
        <v>436.16300000000001</v>
      </c>
      <c r="PW1">
        <v>437.16300000000001</v>
      </c>
      <c r="PX1">
        <v>438.16399999999999</v>
      </c>
      <c r="PY1">
        <v>439.16399999999999</v>
      </c>
      <c r="PZ1">
        <v>440.16399999999999</v>
      </c>
      <c r="QA1">
        <v>441.16500000000002</v>
      </c>
      <c r="QB1">
        <v>442.16500000000002</v>
      </c>
      <c r="QC1">
        <v>443.166</v>
      </c>
      <c r="QD1">
        <v>444.166</v>
      </c>
      <c r="QE1">
        <v>445.166</v>
      </c>
      <c r="QF1">
        <v>446.16699999999997</v>
      </c>
      <c r="QG1">
        <v>447.16699999999997</v>
      </c>
      <c r="QH1">
        <v>448.16800000000001</v>
      </c>
      <c r="QI1">
        <v>449.16800000000001</v>
      </c>
      <c r="QJ1">
        <v>450.16800000000001</v>
      </c>
      <c r="QK1">
        <v>451.16899999999998</v>
      </c>
      <c r="QL1">
        <v>452.16899999999998</v>
      </c>
      <c r="QM1">
        <v>453.16899999999998</v>
      </c>
      <c r="QN1">
        <v>454.17</v>
      </c>
      <c r="QO1">
        <v>455.17</v>
      </c>
      <c r="QP1">
        <v>456.17099999999999</v>
      </c>
      <c r="QQ1">
        <v>457.17099999999999</v>
      </c>
      <c r="QR1">
        <v>458.17099999999999</v>
      </c>
      <c r="QS1">
        <v>459.17200000000003</v>
      </c>
      <c r="QT1">
        <v>460.17200000000003</v>
      </c>
      <c r="QU1">
        <v>461.17200000000003</v>
      </c>
      <c r="QV1">
        <v>462.173</v>
      </c>
      <c r="QW1">
        <v>463.173</v>
      </c>
      <c r="QX1">
        <v>464.17399999999998</v>
      </c>
      <c r="QY1">
        <v>465.17399999999998</v>
      </c>
      <c r="QZ1">
        <v>466.17399999999998</v>
      </c>
      <c r="RA1">
        <v>467.17500000000001</v>
      </c>
      <c r="RB1">
        <v>468.17500000000001</v>
      </c>
      <c r="RC1">
        <v>469.17500000000001</v>
      </c>
      <c r="RD1">
        <v>470.17599999999999</v>
      </c>
      <c r="RE1">
        <v>471.17599999999999</v>
      </c>
      <c r="RF1">
        <v>472.17700000000002</v>
      </c>
      <c r="RG1">
        <v>473.17700000000002</v>
      </c>
      <c r="RH1">
        <v>474.17700000000002</v>
      </c>
      <c r="RI1">
        <v>475.178</v>
      </c>
      <c r="RJ1">
        <v>476.178</v>
      </c>
      <c r="RK1">
        <v>477.178</v>
      </c>
      <c r="RL1">
        <v>478.17899999999997</v>
      </c>
      <c r="RM1">
        <v>479.17899999999997</v>
      </c>
      <c r="RN1">
        <v>480.18</v>
      </c>
      <c r="RO1">
        <v>481.18</v>
      </c>
      <c r="RP1">
        <v>482.18</v>
      </c>
      <c r="RQ1">
        <v>483.18099999999998</v>
      </c>
      <c r="RR1">
        <v>484.18099999999998</v>
      </c>
      <c r="RS1">
        <v>485.18099999999998</v>
      </c>
      <c r="RT1">
        <v>486.18200000000002</v>
      </c>
      <c r="RU1">
        <v>487.18200000000002</v>
      </c>
      <c r="RV1">
        <v>488.18299999999999</v>
      </c>
      <c r="RW1">
        <v>489.18299999999999</v>
      </c>
      <c r="RX1">
        <v>490.18299999999999</v>
      </c>
      <c r="RY1">
        <v>491.18400000000003</v>
      </c>
      <c r="RZ1">
        <v>492.18400000000003</v>
      </c>
      <c r="SA1">
        <v>493.18400000000003</v>
      </c>
      <c r="SB1">
        <v>494.185</v>
      </c>
      <c r="SC1">
        <v>495.185</v>
      </c>
      <c r="SD1">
        <v>496.185</v>
      </c>
      <c r="SE1">
        <v>497.18599999999998</v>
      </c>
      <c r="SF1">
        <v>498.18599999999998</v>
      </c>
      <c r="SG1">
        <v>499.18700000000001</v>
      </c>
      <c r="SH1">
        <v>500.18700000000001</v>
      </c>
      <c r="SI1">
        <v>501.18700000000001</v>
      </c>
      <c r="SJ1">
        <v>502.18799999999999</v>
      </c>
      <c r="SK1">
        <v>503.18799999999999</v>
      </c>
      <c r="SL1">
        <v>504.18900000000002</v>
      </c>
      <c r="SM1">
        <v>505.18900000000002</v>
      </c>
      <c r="SN1">
        <v>506.18900000000002</v>
      </c>
      <c r="SO1">
        <v>507.19</v>
      </c>
      <c r="SP1">
        <v>508.19</v>
      </c>
      <c r="SQ1">
        <v>509.19</v>
      </c>
      <c r="SR1">
        <v>510.19099999999997</v>
      </c>
      <c r="SS1">
        <v>511.19099999999997</v>
      </c>
      <c r="ST1">
        <v>512.19100000000003</v>
      </c>
      <c r="SU1">
        <v>513.19200000000001</v>
      </c>
      <c r="SV1">
        <v>514.19200000000001</v>
      </c>
      <c r="SW1">
        <v>515.19299999999998</v>
      </c>
      <c r="SX1">
        <v>516.19299999999998</v>
      </c>
      <c r="SY1">
        <v>517.19299999999998</v>
      </c>
      <c r="SZ1">
        <v>518.19399999999996</v>
      </c>
      <c r="TA1">
        <v>519.19399999999996</v>
      </c>
      <c r="TB1">
        <v>520.19399999999996</v>
      </c>
      <c r="TC1">
        <v>521.19500000000005</v>
      </c>
      <c r="TD1">
        <v>522.19500000000005</v>
      </c>
      <c r="TE1">
        <v>523.19600000000003</v>
      </c>
      <c r="TF1">
        <v>524.19600000000003</v>
      </c>
      <c r="TG1">
        <v>525.19600000000003</v>
      </c>
      <c r="TH1">
        <v>526.197</v>
      </c>
      <c r="TI1">
        <v>527.197</v>
      </c>
      <c r="TJ1">
        <v>528.19799999999998</v>
      </c>
      <c r="TK1">
        <v>529.19799999999998</v>
      </c>
      <c r="TL1">
        <v>530.19799999999998</v>
      </c>
      <c r="TM1">
        <v>531.19899999999996</v>
      </c>
      <c r="TN1">
        <v>532.19899999999996</v>
      </c>
      <c r="TO1">
        <v>533.19899999999996</v>
      </c>
      <c r="TP1">
        <v>534.20000000000005</v>
      </c>
      <c r="TQ1">
        <v>535.20000000000005</v>
      </c>
      <c r="TR1">
        <v>536.20000000000005</v>
      </c>
      <c r="TS1">
        <v>537.20100000000002</v>
      </c>
      <c r="TT1">
        <v>538.20100000000002</v>
      </c>
      <c r="TU1">
        <v>539.202</v>
      </c>
      <c r="TV1">
        <v>540.202</v>
      </c>
      <c r="TW1">
        <v>541.202</v>
      </c>
      <c r="TX1">
        <v>542.20299999999997</v>
      </c>
      <c r="TY1">
        <v>543.20299999999997</v>
      </c>
      <c r="TZ1">
        <v>544.20299999999997</v>
      </c>
      <c r="UA1">
        <v>545.20399999999995</v>
      </c>
      <c r="UB1">
        <v>546.20399999999995</v>
      </c>
      <c r="UC1">
        <v>547.20500000000004</v>
      </c>
      <c r="UD1">
        <v>548.20500000000004</v>
      </c>
      <c r="UE1">
        <v>549.20500000000004</v>
      </c>
      <c r="UF1">
        <v>550.20600000000002</v>
      </c>
      <c r="UG1">
        <v>551.20600000000002</v>
      </c>
      <c r="UH1">
        <v>552.20600000000002</v>
      </c>
      <c r="UI1">
        <v>553.20699999999999</v>
      </c>
      <c r="UJ1">
        <v>554.20699999999999</v>
      </c>
      <c r="UK1">
        <v>555.20799999999997</v>
      </c>
      <c r="UL1">
        <v>556.20799999999997</v>
      </c>
      <c r="UM1">
        <v>557.20799999999997</v>
      </c>
      <c r="UN1">
        <v>558.20899999999995</v>
      </c>
      <c r="UO1">
        <v>559.20899999999995</v>
      </c>
      <c r="UP1">
        <v>560.21</v>
      </c>
      <c r="UQ1">
        <v>561.21</v>
      </c>
      <c r="UR1">
        <v>562.21</v>
      </c>
      <c r="US1">
        <v>563.21100000000001</v>
      </c>
      <c r="UT1">
        <v>564.21100000000001</v>
      </c>
      <c r="UU1">
        <v>565.21100000000001</v>
      </c>
      <c r="UV1">
        <v>566.21199999999999</v>
      </c>
      <c r="UW1">
        <v>567.21199999999999</v>
      </c>
      <c r="UX1">
        <v>568.21199999999999</v>
      </c>
      <c r="UY1">
        <v>569.21299999999997</v>
      </c>
      <c r="UZ1">
        <v>570.21299999999997</v>
      </c>
      <c r="VA1">
        <v>571.21400000000006</v>
      </c>
      <c r="VB1">
        <v>572.21400000000006</v>
      </c>
      <c r="VC1">
        <v>573.21400000000006</v>
      </c>
      <c r="VD1">
        <v>574.21500000000003</v>
      </c>
      <c r="VE1">
        <v>575.21500000000003</v>
      </c>
      <c r="VF1">
        <v>576.21500000000003</v>
      </c>
      <c r="VG1">
        <v>577.21600000000001</v>
      </c>
      <c r="VH1">
        <v>578.21600000000001</v>
      </c>
      <c r="VI1">
        <v>579.21699999999998</v>
      </c>
      <c r="VJ1">
        <v>580.21699999999998</v>
      </c>
      <c r="VK1">
        <v>581.21699999999998</v>
      </c>
      <c r="VL1">
        <v>582.21799999999996</v>
      </c>
      <c r="VM1">
        <v>583.21799999999996</v>
      </c>
      <c r="VN1">
        <v>584.21900000000005</v>
      </c>
      <c r="VO1">
        <v>585.21900000000005</v>
      </c>
      <c r="VP1">
        <v>586.21900000000005</v>
      </c>
      <c r="VQ1">
        <v>587.22</v>
      </c>
      <c r="VR1">
        <v>588.22</v>
      </c>
      <c r="VS1">
        <v>589.22</v>
      </c>
      <c r="VT1">
        <v>590.221</v>
      </c>
      <c r="VU1">
        <v>591.221</v>
      </c>
      <c r="VV1">
        <v>592.221</v>
      </c>
      <c r="VW1">
        <v>593.22199999999998</v>
      </c>
      <c r="VX1">
        <v>594.22199999999998</v>
      </c>
      <c r="VY1">
        <v>595.22299999999996</v>
      </c>
      <c r="VZ1">
        <v>596.22299999999996</v>
      </c>
      <c r="WA1">
        <v>597.22299999999996</v>
      </c>
      <c r="WB1">
        <v>598.22400000000005</v>
      </c>
      <c r="WC1">
        <v>599.22400000000005</v>
      </c>
      <c r="WD1">
        <v>600.22400000000005</v>
      </c>
      <c r="WE1">
        <v>601.22500000000002</v>
      </c>
      <c r="WF1">
        <v>602.22500000000002</v>
      </c>
      <c r="WG1">
        <v>603.226</v>
      </c>
      <c r="WH1">
        <v>604.226</v>
      </c>
      <c r="WI1">
        <v>605.226</v>
      </c>
      <c r="WJ1">
        <v>606.22699999999998</v>
      </c>
      <c r="WK1">
        <v>607.22699999999998</v>
      </c>
      <c r="WL1">
        <v>608.22699999999998</v>
      </c>
      <c r="WM1">
        <v>609.22799999999995</v>
      </c>
      <c r="WN1">
        <v>610.22799999999995</v>
      </c>
      <c r="WO1">
        <v>611.22900000000004</v>
      </c>
      <c r="WP1">
        <v>612.22900000000004</v>
      </c>
      <c r="WQ1">
        <v>613.22900000000004</v>
      </c>
      <c r="WR1">
        <v>614.23</v>
      </c>
      <c r="WS1">
        <v>615.23</v>
      </c>
      <c r="WT1">
        <v>616.23</v>
      </c>
      <c r="WU1">
        <v>617.23099999999999</v>
      </c>
      <c r="WV1">
        <v>618.23099999999999</v>
      </c>
      <c r="WW1">
        <v>619.23199999999997</v>
      </c>
      <c r="WX1">
        <v>620.23199999999997</v>
      </c>
      <c r="WY1">
        <v>621.23199999999997</v>
      </c>
      <c r="WZ1">
        <v>622.23299999999995</v>
      </c>
      <c r="XA1">
        <v>623.23299999999995</v>
      </c>
      <c r="XB1">
        <v>624.23299999999995</v>
      </c>
      <c r="XC1">
        <v>625.23400000000004</v>
      </c>
      <c r="XD1">
        <v>626.23400000000004</v>
      </c>
      <c r="XE1">
        <v>627.23500000000001</v>
      </c>
      <c r="XF1">
        <v>628.23500000000001</v>
      </c>
      <c r="XG1">
        <v>629.23500000000001</v>
      </c>
      <c r="XH1">
        <v>630.23599999999999</v>
      </c>
      <c r="XI1">
        <v>631.23599999999999</v>
      </c>
      <c r="XJ1">
        <v>632.23599999999999</v>
      </c>
      <c r="XK1">
        <v>633.23699999999997</v>
      </c>
      <c r="XL1">
        <v>634.23699999999997</v>
      </c>
      <c r="XM1">
        <v>635.23699999999997</v>
      </c>
      <c r="XN1">
        <v>636.23800000000006</v>
      </c>
      <c r="XO1">
        <v>637.23800000000006</v>
      </c>
      <c r="XP1">
        <v>638.23900000000003</v>
      </c>
      <c r="XQ1">
        <v>639.23900000000003</v>
      </c>
      <c r="XR1">
        <v>640.23900000000003</v>
      </c>
      <c r="XS1">
        <v>641.24</v>
      </c>
      <c r="XT1">
        <v>642.24</v>
      </c>
      <c r="XU1">
        <v>643.24099999999999</v>
      </c>
      <c r="XV1">
        <v>644.24099999999999</v>
      </c>
      <c r="XW1">
        <v>645.24099999999999</v>
      </c>
      <c r="XX1">
        <v>646.24199999999996</v>
      </c>
      <c r="XY1">
        <v>647.24199999999996</v>
      </c>
      <c r="XZ1">
        <v>648.24199999999996</v>
      </c>
      <c r="YA1">
        <v>649.24300000000005</v>
      </c>
      <c r="YB1">
        <v>650.24300000000005</v>
      </c>
      <c r="YC1">
        <v>651.24400000000003</v>
      </c>
      <c r="YD1">
        <v>652.24400000000003</v>
      </c>
      <c r="YE1">
        <v>653.24400000000003</v>
      </c>
      <c r="YF1">
        <v>654.245</v>
      </c>
      <c r="YG1">
        <v>655.245</v>
      </c>
      <c r="YH1">
        <v>656.245</v>
      </c>
      <c r="YI1">
        <v>657.24599999999998</v>
      </c>
      <c r="YJ1">
        <v>658.24599999999998</v>
      </c>
      <c r="YK1">
        <v>659.24599999999998</v>
      </c>
      <c r="YL1">
        <v>660.24699999999996</v>
      </c>
      <c r="YM1">
        <v>661.24699999999996</v>
      </c>
      <c r="YN1">
        <v>662.24800000000005</v>
      </c>
      <c r="YO1">
        <v>663.24800000000005</v>
      </c>
      <c r="YP1">
        <v>664.24800000000005</v>
      </c>
      <c r="YQ1">
        <v>665.24900000000002</v>
      </c>
      <c r="YR1">
        <v>666.24900000000002</v>
      </c>
      <c r="YS1">
        <v>667.25</v>
      </c>
      <c r="YT1">
        <v>668.25</v>
      </c>
      <c r="YU1">
        <v>669.25</v>
      </c>
      <c r="YV1">
        <v>670.25099999999998</v>
      </c>
      <c r="YW1">
        <v>671.25099999999998</v>
      </c>
      <c r="YX1">
        <v>672.25099999999998</v>
      </c>
      <c r="YY1">
        <v>673.25199999999995</v>
      </c>
      <c r="YZ1">
        <v>674.25199999999995</v>
      </c>
      <c r="ZA1">
        <v>675.25300000000004</v>
      </c>
      <c r="ZB1">
        <v>676.25300000000004</v>
      </c>
      <c r="ZC1">
        <v>677.25300000000004</v>
      </c>
      <c r="ZD1">
        <v>678.25400000000002</v>
      </c>
      <c r="ZE1">
        <v>679.25400000000002</v>
      </c>
      <c r="ZF1">
        <v>680.25400000000002</v>
      </c>
      <c r="ZG1">
        <v>681.255</v>
      </c>
      <c r="ZH1">
        <v>682.255</v>
      </c>
      <c r="ZI1">
        <v>683.25599999999997</v>
      </c>
      <c r="ZJ1">
        <v>684.25599999999997</v>
      </c>
      <c r="ZK1">
        <v>685.25599999999997</v>
      </c>
      <c r="ZL1">
        <v>686.25699999999995</v>
      </c>
      <c r="ZM1">
        <v>687.25699999999995</v>
      </c>
      <c r="ZN1">
        <v>688.25699999999995</v>
      </c>
      <c r="ZO1">
        <v>689.25800000000004</v>
      </c>
      <c r="ZP1">
        <v>690.25800000000004</v>
      </c>
      <c r="ZQ1">
        <v>691.25800000000004</v>
      </c>
      <c r="ZR1">
        <v>692.25900000000001</v>
      </c>
      <c r="ZS1">
        <v>693.25900000000001</v>
      </c>
      <c r="ZT1">
        <v>694.26</v>
      </c>
      <c r="ZU1">
        <v>695.26</v>
      </c>
      <c r="ZV1">
        <v>696.26</v>
      </c>
      <c r="ZW1">
        <v>697.26099999999997</v>
      </c>
      <c r="ZX1">
        <v>698.26099999999997</v>
      </c>
      <c r="ZY1">
        <v>699.26099999999997</v>
      </c>
      <c r="ZZ1">
        <v>700.26199999999994</v>
      </c>
      <c r="AAA1">
        <v>701.26199999999994</v>
      </c>
      <c r="AAB1">
        <v>702.26300000000003</v>
      </c>
      <c r="AAC1">
        <v>703.26300000000003</v>
      </c>
      <c r="AAD1">
        <v>704.26300000000003</v>
      </c>
      <c r="AAE1">
        <v>705.26400000000001</v>
      </c>
      <c r="AAF1">
        <v>706.26400000000001</v>
      </c>
      <c r="AAG1">
        <v>707.26499999999999</v>
      </c>
      <c r="AAH1">
        <v>708.26499999999999</v>
      </c>
      <c r="AAI1">
        <v>709.26499999999999</v>
      </c>
      <c r="AAJ1">
        <v>710.26599999999996</v>
      </c>
      <c r="AAK1">
        <v>711.26599999999996</v>
      </c>
      <c r="AAL1">
        <v>712.26599999999996</v>
      </c>
      <c r="AAM1">
        <v>713.26700000000005</v>
      </c>
      <c r="AAN1">
        <v>714.26700000000005</v>
      </c>
      <c r="AAO1">
        <v>715.26700000000005</v>
      </c>
      <c r="AAP1">
        <v>716.26800000000003</v>
      </c>
      <c r="AAQ1">
        <v>717.26800000000003</v>
      </c>
      <c r="AAR1">
        <v>718.26900000000001</v>
      </c>
      <c r="AAS1">
        <v>719.26900000000001</v>
      </c>
      <c r="AAT1">
        <v>720.26900000000001</v>
      </c>
      <c r="AAU1">
        <v>721.27</v>
      </c>
      <c r="AAV1">
        <v>722.27</v>
      </c>
      <c r="AAW1">
        <v>723.27</v>
      </c>
      <c r="AAX1">
        <v>724.27099999999996</v>
      </c>
      <c r="AAY1">
        <v>725.27099999999996</v>
      </c>
      <c r="AAZ1">
        <v>726.27200000000005</v>
      </c>
      <c r="ABA1">
        <v>727.27200000000005</v>
      </c>
      <c r="ABB1">
        <v>728.27200000000005</v>
      </c>
      <c r="ABC1">
        <v>729.27300000000002</v>
      </c>
      <c r="ABD1">
        <v>730.27300000000002</v>
      </c>
      <c r="ABE1">
        <v>731.27300000000002</v>
      </c>
      <c r="ABF1">
        <v>732.274</v>
      </c>
      <c r="ABG1">
        <v>733.274</v>
      </c>
      <c r="ABH1">
        <v>734.27499999999998</v>
      </c>
      <c r="ABI1">
        <v>735.27499999999998</v>
      </c>
      <c r="ABJ1">
        <v>736.27499999999998</v>
      </c>
      <c r="ABK1">
        <v>737.27599999999995</v>
      </c>
      <c r="ABL1">
        <v>738.27599999999995</v>
      </c>
      <c r="ABM1">
        <v>739.27599999999995</v>
      </c>
      <c r="ABN1">
        <v>740.27700000000004</v>
      </c>
      <c r="ABO1">
        <v>741.27700000000004</v>
      </c>
      <c r="ABP1">
        <v>742.27800000000002</v>
      </c>
      <c r="ABQ1">
        <v>743.27800000000002</v>
      </c>
      <c r="ABR1">
        <v>744.27800000000002</v>
      </c>
      <c r="ABS1">
        <v>745.279</v>
      </c>
      <c r="ABT1">
        <v>746.279</v>
      </c>
      <c r="ABU1">
        <v>747.279</v>
      </c>
      <c r="ABV1">
        <v>748.28</v>
      </c>
      <c r="ABW1">
        <v>749.28</v>
      </c>
      <c r="ABX1">
        <v>750.28099999999995</v>
      </c>
      <c r="ABY1">
        <v>751.28099999999995</v>
      </c>
      <c r="ABZ1">
        <v>752.28099999999995</v>
      </c>
      <c r="ACA1">
        <v>753.28200000000004</v>
      </c>
      <c r="ACB1">
        <v>754.28200000000004</v>
      </c>
      <c r="ACC1">
        <v>755.28200000000004</v>
      </c>
      <c r="ACD1">
        <v>756.28300000000002</v>
      </c>
      <c r="ACE1">
        <v>757.28300000000002</v>
      </c>
      <c r="ACF1">
        <v>758.28399999999999</v>
      </c>
      <c r="ACG1">
        <v>759.28399999999999</v>
      </c>
      <c r="ACH1">
        <v>760.28399999999999</v>
      </c>
      <c r="ACI1">
        <v>761.28499999999997</v>
      </c>
      <c r="ACJ1">
        <v>762.28499999999997</v>
      </c>
      <c r="ACK1">
        <v>763.28499999999997</v>
      </c>
      <c r="ACL1">
        <v>764.28599999999994</v>
      </c>
      <c r="ACM1">
        <v>765.28599999999994</v>
      </c>
      <c r="ACN1">
        <v>766.28700000000003</v>
      </c>
      <c r="ACO1">
        <v>767.28700000000003</v>
      </c>
      <c r="ACP1">
        <v>768.28700000000003</v>
      </c>
      <c r="ACQ1">
        <v>769.28800000000001</v>
      </c>
      <c r="ACR1">
        <v>770.28800000000001</v>
      </c>
      <c r="ACS1">
        <v>771.28800000000001</v>
      </c>
      <c r="ACT1">
        <v>772.28899999999999</v>
      </c>
      <c r="ACU1">
        <v>773.28899999999999</v>
      </c>
      <c r="ACV1">
        <v>774.29</v>
      </c>
      <c r="ACW1">
        <v>775.29</v>
      </c>
      <c r="ACX1">
        <v>776.29</v>
      </c>
      <c r="ACY1">
        <v>777.29100000000005</v>
      </c>
      <c r="ACZ1">
        <v>778.29100000000005</v>
      </c>
      <c r="ADA1">
        <v>779.29100000000005</v>
      </c>
      <c r="ADB1">
        <v>780.29200000000003</v>
      </c>
      <c r="ADC1">
        <v>781.29200000000003</v>
      </c>
      <c r="ADD1">
        <v>782.29300000000001</v>
      </c>
      <c r="ADE1">
        <v>783.29300000000001</v>
      </c>
      <c r="ADF1">
        <v>784.29300000000001</v>
      </c>
      <c r="ADG1">
        <v>785.29399999999998</v>
      </c>
      <c r="ADH1">
        <v>786.29399999999998</v>
      </c>
      <c r="ADI1">
        <v>787.29399999999998</v>
      </c>
      <c r="ADJ1">
        <v>788.29499999999996</v>
      </c>
      <c r="ADK1">
        <v>789.29499999999996</v>
      </c>
      <c r="ADL1">
        <v>790.29600000000005</v>
      </c>
      <c r="ADM1">
        <v>791.29600000000005</v>
      </c>
      <c r="ADN1">
        <v>792.29600000000005</v>
      </c>
      <c r="ADO1">
        <v>793.29700000000003</v>
      </c>
      <c r="ADP1">
        <v>794.29700000000003</v>
      </c>
      <c r="ADQ1">
        <v>795.29700000000003</v>
      </c>
      <c r="ADR1">
        <v>796.298</v>
      </c>
      <c r="ADS1">
        <v>797.298</v>
      </c>
      <c r="ADT1">
        <v>798.29899999999998</v>
      </c>
      <c r="ADU1">
        <v>799.29899999999998</v>
      </c>
      <c r="ADV1">
        <v>800.29899999999998</v>
      </c>
      <c r="ADW1">
        <v>801.3</v>
      </c>
      <c r="ADX1">
        <v>802.3</v>
      </c>
      <c r="ADY1">
        <v>803.3</v>
      </c>
      <c r="ADZ1">
        <v>804.30100000000004</v>
      </c>
      <c r="AEA1">
        <v>805.30100000000004</v>
      </c>
      <c r="AEB1">
        <v>806.30200000000002</v>
      </c>
      <c r="AEC1">
        <v>807.30200000000002</v>
      </c>
      <c r="AED1">
        <v>808.30200000000002</v>
      </c>
      <c r="AEE1">
        <v>809.303</v>
      </c>
      <c r="AEF1">
        <v>810.303</v>
      </c>
      <c r="AEG1">
        <v>811.303</v>
      </c>
      <c r="AEH1">
        <v>812.30399999999997</v>
      </c>
      <c r="AEI1">
        <v>813.30399999999997</v>
      </c>
      <c r="AEJ1">
        <v>814.30499999999995</v>
      </c>
      <c r="AEK1">
        <v>815.30499999999995</v>
      </c>
      <c r="AEL1">
        <v>816.30499999999995</v>
      </c>
      <c r="AEM1">
        <v>817.30600000000004</v>
      </c>
      <c r="AEN1">
        <v>818.30600000000004</v>
      </c>
      <c r="AEO1">
        <v>819.30600000000004</v>
      </c>
      <c r="AEP1">
        <v>820.30700000000002</v>
      </c>
      <c r="AEQ1">
        <v>821.30700000000002</v>
      </c>
      <c r="AER1">
        <v>822.30799999999999</v>
      </c>
      <c r="AES1">
        <v>823.30799999999999</v>
      </c>
      <c r="AET1">
        <v>824.30799999999999</v>
      </c>
      <c r="AEU1">
        <v>825.30899999999997</v>
      </c>
      <c r="AEV1">
        <v>826.30899999999997</v>
      </c>
      <c r="AEW1">
        <v>827.30899999999997</v>
      </c>
      <c r="AEX1">
        <v>828.31</v>
      </c>
      <c r="AEY1">
        <v>829.31</v>
      </c>
      <c r="AEZ1">
        <v>830.31100000000004</v>
      </c>
      <c r="AFA1">
        <v>831.31100000000004</v>
      </c>
      <c r="AFB1">
        <v>832.31100000000004</v>
      </c>
      <c r="AFC1">
        <v>833.31200000000001</v>
      </c>
      <c r="AFD1">
        <v>834.31200000000001</v>
      </c>
      <c r="AFE1">
        <v>835.31200000000001</v>
      </c>
      <c r="AFF1">
        <v>836.31299999999999</v>
      </c>
      <c r="AFG1">
        <v>837.31299999999999</v>
      </c>
      <c r="AFH1">
        <v>838.31299999999999</v>
      </c>
      <c r="AFI1">
        <v>839.31399999999996</v>
      </c>
      <c r="AFJ1">
        <v>840.31399999999996</v>
      </c>
      <c r="AFK1">
        <v>841.31500000000005</v>
      </c>
      <c r="AFL1">
        <v>842.31500000000005</v>
      </c>
      <c r="AFM1">
        <v>843.31500000000005</v>
      </c>
      <c r="AFN1">
        <v>844.31600000000003</v>
      </c>
      <c r="AFO1">
        <v>845.31600000000003</v>
      </c>
      <c r="AFP1">
        <v>846.31700000000001</v>
      </c>
      <c r="AFQ1">
        <v>847.31700000000001</v>
      </c>
      <c r="AFR1">
        <v>848.31700000000001</v>
      </c>
      <c r="AFS1">
        <v>849.31799999999998</v>
      </c>
      <c r="AFT1">
        <v>850.31799999999998</v>
      </c>
      <c r="AFU1">
        <v>851.31799999999998</v>
      </c>
      <c r="AFV1">
        <v>852.31899999999996</v>
      </c>
      <c r="AFW1">
        <v>853.31899999999996</v>
      </c>
      <c r="AFX1">
        <v>854.31899999999996</v>
      </c>
      <c r="AFY1">
        <v>855.32</v>
      </c>
      <c r="AFZ1">
        <v>856.32</v>
      </c>
      <c r="AGA1">
        <v>857.32100000000003</v>
      </c>
      <c r="AGB1">
        <v>858.32100000000003</v>
      </c>
      <c r="AGC1">
        <v>859.32100000000003</v>
      </c>
      <c r="AGD1">
        <v>860.322</v>
      </c>
      <c r="AGE1">
        <v>861.322</v>
      </c>
      <c r="AGF1">
        <v>862.322</v>
      </c>
      <c r="AGG1">
        <v>863.32299999999998</v>
      </c>
      <c r="AGH1">
        <v>864.32299999999998</v>
      </c>
      <c r="AGI1">
        <v>865.32399999999996</v>
      </c>
      <c r="AGJ1">
        <v>866.32399999999996</v>
      </c>
      <c r="AGK1">
        <v>867.32399999999996</v>
      </c>
      <c r="AGL1">
        <v>868.32500000000005</v>
      </c>
      <c r="AGM1">
        <v>869.32500000000005</v>
      </c>
      <c r="AGN1">
        <v>870.32600000000002</v>
      </c>
      <c r="AGO1">
        <v>871.32600000000002</v>
      </c>
      <c r="AGP1">
        <v>872.32600000000002</v>
      </c>
      <c r="AGQ1">
        <v>873.327</v>
      </c>
      <c r="AGR1">
        <v>874.327</v>
      </c>
      <c r="AGS1">
        <v>875.327</v>
      </c>
      <c r="AGT1">
        <v>876.32799999999997</v>
      </c>
      <c r="AGU1">
        <v>877.32799999999997</v>
      </c>
      <c r="AGV1">
        <v>878.32799999999997</v>
      </c>
      <c r="AGW1">
        <v>879.32899999999995</v>
      </c>
      <c r="AGX1">
        <v>880.32899999999995</v>
      </c>
      <c r="AGY1">
        <v>881.33</v>
      </c>
      <c r="AGZ1">
        <v>882.33</v>
      </c>
      <c r="AHA1">
        <v>883.33</v>
      </c>
      <c r="AHB1">
        <v>884.33100000000002</v>
      </c>
      <c r="AHC1">
        <v>885.33100000000002</v>
      </c>
      <c r="AHD1">
        <v>886.33199999999999</v>
      </c>
      <c r="AHE1">
        <v>887.33199999999999</v>
      </c>
      <c r="AHF1">
        <v>888.33199999999999</v>
      </c>
      <c r="AHG1">
        <v>889.33299999999997</v>
      </c>
      <c r="AHH1">
        <v>890.33299999999997</v>
      </c>
      <c r="AHI1">
        <v>891.33299999999997</v>
      </c>
      <c r="AHJ1">
        <v>892.33399999999995</v>
      </c>
      <c r="AHK1">
        <v>893.33399999999995</v>
      </c>
      <c r="AHL1">
        <v>894.33399999999995</v>
      </c>
      <c r="AHM1">
        <v>895.33500000000004</v>
      </c>
      <c r="AHN1">
        <v>896.33500000000004</v>
      </c>
      <c r="AHO1">
        <v>897.33600000000001</v>
      </c>
      <c r="AHP1">
        <v>898.33600000000001</v>
      </c>
      <c r="AHQ1">
        <v>899.33600000000001</v>
      </c>
      <c r="AHR1">
        <v>900.33699999999999</v>
      </c>
      <c r="AHS1">
        <v>920.33699999999999</v>
      </c>
      <c r="AHT1">
        <v>940.33699999999999</v>
      </c>
      <c r="AHU1">
        <v>960.33799999999997</v>
      </c>
      <c r="AHV1">
        <v>980.33799999999997</v>
      </c>
      <c r="AHW1">
        <v>1000.34</v>
      </c>
      <c r="AHX1">
        <v>1020.34</v>
      </c>
      <c r="AHY1">
        <v>1040.3399999999999</v>
      </c>
      <c r="AHZ1">
        <v>1060.3399999999999</v>
      </c>
      <c r="AIA1">
        <v>1080.3399999999999</v>
      </c>
      <c r="AIB1">
        <v>1100.3399999999999</v>
      </c>
      <c r="AIC1">
        <v>1120.3399999999999</v>
      </c>
      <c r="AID1">
        <v>1140.3399999999999</v>
      </c>
      <c r="AIE1">
        <v>1160.3399999999999</v>
      </c>
      <c r="AIF1">
        <v>1180.3399999999999</v>
      </c>
      <c r="AIG1">
        <v>1200.3399999999999</v>
      </c>
      <c r="AIH1">
        <v>1220.3399999999999</v>
      </c>
      <c r="AII1">
        <v>1240.3399999999999</v>
      </c>
      <c r="AIJ1">
        <v>1260.3399999999999</v>
      </c>
      <c r="AIK1">
        <v>1280.3399999999999</v>
      </c>
      <c r="AIL1">
        <v>1300.3399999999999</v>
      </c>
      <c r="AIM1">
        <v>1320.34</v>
      </c>
      <c r="AIN1">
        <v>1340.34</v>
      </c>
      <c r="AIO1">
        <v>1360.35</v>
      </c>
      <c r="AIP1">
        <v>1380.35</v>
      </c>
      <c r="AIQ1">
        <v>1400.35</v>
      </c>
      <c r="AIR1">
        <v>1420.35</v>
      </c>
      <c r="AIS1">
        <v>1440.35</v>
      </c>
      <c r="AIT1">
        <v>1460.35</v>
      </c>
      <c r="AIU1">
        <v>1480.35</v>
      </c>
      <c r="AIV1">
        <v>1500.35</v>
      </c>
      <c r="AIW1">
        <v>1520.35</v>
      </c>
      <c r="AIX1">
        <v>1540.35</v>
      </c>
      <c r="AIY1">
        <v>1560.35</v>
      </c>
      <c r="AIZ1">
        <v>1580.35</v>
      </c>
      <c r="AJA1">
        <v>1600.35</v>
      </c>
      <c r="AJB1">
        <v>1620.35</v>
      </c>
      <c r="AJC1">
        <v>1640.35</v>
      </c>
      <c r="AJD1">
        <v>1660.35</v>
      </c>
      <c r="AJE1">
        <v>1680.35</v>
      </c>
      <c r="AJF1">
        <v>1700.35</v>
      </c>
      <c r="AJG1">
        <v>1720.35</v>
      </c>
      <c r="AJH1">
        <v>1740.35</v>
      </c>
      <c r="AJI1">
        <v>1760.35</v>
      </c>
      <c r="AJJ1">
        <v>1780.35</v>
      </c>
      <c r="AJK1">
        <v>1800.35</v>
      </c>
      <c r="AJL1">
        <v>1820.35</v>
      </c>
      <c r="AJM1">
        <v>1840.35</v>
      </c>
      <c r="AJN1">
        <v>1860.35</v>
      </c>
      <c r="AJO1">
        <v>1880.36</v>
      </c>
      <c r="AJP1">
        <v>1900.36</v>
      </c>
      <c r="AJQ1">
        <v>1920.36</v>
      </c>
      <c r="AJR1">
        <v>1940.36</v>
      </c>
      <c r="AJS1">
        <v>1960.36</v>
      </c>
      <c r="AJT1">
        <v>1980.36</v>
      </c>
      <c r="AJU1">
        <v>2000.36</v>
      </c>
      <c r="AJV1">
        <v>2020.36</v>
      </c>
      <c r="AJW1">
        <v>2040.36</v>
      </c>
      <c r="AJX1">
        <v>2060.36</v>
      </c>
      <c r="AJY1">
        <v>2080.36</v>
      </c>
      <c r="AJZ1">
        <v>2100.36</v>
      </c>
      <c r="AKA1">
        <v>2120.36</v>
      </c>
      <c r="AKB1">
        <v>2140.36</v>
      </c>
      <c r="AKC1">
        <v>2160.36</v>
      </c>
      <c r="AKD1">
        <v>2180.36</v>
      </c>
      <c r="AKE1">
        <v>2200.36</v>
      </c>
      <c r="AKF1">
        <v>2220.36</v>
      </c>
      <c r="AKG1">
        <v>2240.36</v>
      </c>
      <c r="AKH1">
        <v>2260.36</v>
      </c>
      <c r="AKI1">
        <v>2280.36</v>
      </c>
      <c r="AKJ1">
        <v>2300.36</v>
      </c>
      <c r="AKK1">
        <v>2320.36</v>
      </c>
      <c r="AKL1">
        <v>2340.36</v>
      </c>
      <c r="AKM1">
        <v>2360.36</v>
      </c>
      <c r="AKN1">
        <v>2380.36</v>
      </c>
      <c r="AKO1">
        <v>2400.36</v>
      </c>
      <c r="AKP1">
        <v>2420.37</v>
      </c>
      <c r="AKQ1">
        <v>2440.37</v>
      </c>
      <c r="AKR1">
        <v>2460.37</v>
      </c>
      <c r="AKS1">
        <v>2480.37</v>
      </c>
      <c r="AKT1">
        <v>2500.37</v>
      </c>
      <c r="AKU1">
        <v>2520.37</v>
      </c>
      <c r="AKV1">
        <v>2540.37</v>
      </c>
      <c r="AKW1">
        <v>2560.37</v>
      </c>
      <c r="AKX1">
        <v>2580.37</v>
      </c>
      <c r="AKY1">
        <v>2600.37</v>
      </c>
      <c r="AKZ1">
        <v>2620.37</v>
      </c>
      <c r="ALA1">
        <v>2640.37</v>
      </c>
      <c r="ALB1">
        <v>2660.37</v>
      </c>
      <c r="ALC1">
        <v>2680.37</v>
      </c>
      <c r="ALD1">
        <v>2700.37</v>
      </c>
      <c r="ALE1">
        <v>2720.37</v>
      </c>
      <c r="ALF1">
        <v>2740.37</v>
      </c>
      <c r="ALG1">
        <v>2760.37</v>
      </c>
      <c r="ALH1">
        <v>2780.37</v>
      </c>
      <c r="ALI1">
        <v>2800.37</v>
      </c>
      <c r="ALJ1">
        <v>2820.37</v>
      </c>
      <c r="ALK1">
        <v>2840.37</v>
      </c>
      <c r="ALL1">
        <v>2860.37</v>
      </c>
      <c r="ALM1">
        <v>2880.37</v>
      </c>
      <c r="ALN1">
        <v>2900.37</v>
      </c>
      <c r="ALO1">
        <v>2920.37</v>
      </c>
      <c r="ALP1">
        <v>2940.38</v>
      </c>
      <c r="ALQ1">
        <v>2960.38</v>
      </c>
      <c r="ALR1">
        <v>2980.38</v>
      </c>
      <c r="ALS1">
        <v>3000.38</v>
      </c>
      <c r="ALT1">
        <v>3020.38</v>
      </c>
      <c r="ALU1">
        <v>3040.38</v>
      </c>
      <c r="ALV1">
        <v>3060.38</v>
      </c>
      <c r="ALW1">
        <v>3080.38</v>
      </c>
      <c r="ALX1">
        <v>3100.38</v>
      </c>
      <c r="ALY1">
        <v>3120.38</v>
      </c>
      <c r="ALZ1">
        <v>3140.38</v>
      </c>
      <c r="AMA1">
        <v>3160.38</v>
      </c>
      <c r="AMB1">
        <v>3180.38</v>
      </c>
      <c r="AMC1">
        <v>3200.38</v>
      </c>
      <c r="AMD1">
        <v>3220.38</v>
      </c>
      <c r="AME1">
        <v>3240.38</v>
      </c>
      <c r="AMF1">
        <v>3260.38</v>
      </c>
      <c r="AMG1">
        <v>3280.38</v>
      </c>
      <c r="AMH1">
        <v>3300.38</v>
      </c>
      <c r="AMI1">
        <v>3320.38</v>
      </c>
      <c r="AMJ1">
        <v>3340.38</v>
      </c>
      <c r="AMK1">
        <v>3360.38</v>
      </c>
      <c r="AML1">
        <v>3380.38</v>
      </c>
      <c r="AMM1">
        <v>3400.38</v>
      </c>
      <c r="AMN1">
        <v>3420.38</v>
      </c>
      <c r="AMO1">
        <v>3440.38</v>
      </c>
      <c r="AMP1">
        <v>3460.38</v>
      </c>
      <c r="AMQ1">
        <v>3480.38</v>
      </c>
      <c r="AMR1">
        <v>3500.38</v>
      </c>
      <c r="AMS1">
        <v>3520.38</v>
      </c>
      <c r="AMT1">
        <v>3540.38</v>
      </c>
      <c r="AMU1">
        <v>3560.38</v>
      </c>
      <c r="AMV1">
        <v>3580.38</v>
      </c>
      <c r="AMW1">
        <v>3600.38</v>
      </c>
      <c r="AMX1">
        <v>3620.38</v>
      </c>
      <c r="AMY1">
        <v>3640.38</v>
      </c>
      <c r="AMZ1">
        <v>3660.38</v>
      </c>
      <c r="ANA1">
        <v>3680.38</v>
      </c>
      <c r="ANB1">
        <v>3700.38</v>
      </c>
      <c r="ANC1">
        <v>3720.38</v>
      </c>
      <c r="AND1">
        <v>3740.38</v>
      </c>
      <c r="ANE1">
        <v>3760.38</v>
      </c>
      <c r="ANF1">
        <v>3780.38</v>
      </c>
      <c r="ANG1">
        <v>3800.38</v>
      </c>
      <c r="ANH1">
        <v>3820.38</v>
      </c>
      <c r="ANI1">
        <v>3840.38</v>
      </c>
      <c r="ANJ1">
        <v>3860.38</v>
      </c>
      <c r="ANK1">
        <v>3880.38</v>
      </c>
      <c r="ANL1">
        <v>3900.38</v>
      </c>
      <c r="ANM1">
        <v>3920.38</v>
      </c>
      <c r="ANN1">
        <v>3940.38</v>
      </c>
      <c r="ANO1">
        <v>3960.38</v>
      </c>
      <c r="ANP1">
        <v>3980.38</v>
      </c>
      <c r="ANQ1">
        <v>4000.38</v>
      </c>
      <c r="ANR1">
        <v>4020.38</v>
      </c>
      <c r="ANS1">
        <v>4040.38</v>
      </c>
      <c r="ANT1">
        <v>4060.38</v>
      </c>
      <c r="ANU1">
        <v>4080.38</v>
      </c>
      <c r="ANV1">
        <v>4100.38</v>
      </c>
      <c r="ANW1">
        <v>4120.38</v>
      </c>
      <c r="ANX1">
        <v>4140.38</v>
      </c>
      <c r="ANY1">
        <v>4160.38</v>
      </c>
      <c r="ANZ1">
        <v>4180.38</v>
      </c>
      <c r="AOA1">
        <v>4200.38</v>
      </c>
      <c r="AOB1">
        <v>4220.38</v>
      </c>
      <c r="AOC1">
        <v>4240.38</v>
      </c>
      <c r="AOD1">
        <v>4260.38</v>
      </c>
      <c r="AOE1">
        <v>4280.38</v>
      </c>
      <c r="AOF1">
        <v>4300.38</v>
      </c>
      <c r="AOG1">
        <v>4320.38</v>
      </c>
      <c r="AOH1">
        <v>4340.38</v>
      </c>
      <c r="AOI1">
        <v>4360.38</v>
      </c>
      <c r="AOJ1">
        <v>4380.38</v>
      </c>
      <c r="AOK1">
        <v>4400.38</v>
      </c>
      <c r="AOL1">
        <v>4420.38</v>
      </c>
      <c r="AOM1">
        <v>4440.38</v>
      </c>
      <c r="AON1">
        <v>4460.38</v>
      </c>
      <c r="AOO1">
        <v>4480.38</v>
      </c>
      <c r="AOP1">
        <v>4500.38</v>
      </c>
      <c r="AOQ1">
        <v>4520.38</v>
      </c>
      <c r="AOR1">
        <v>4540.38</v>
      </c>
      <c r="AOS1">
        <v>4560.38</v>
      </c>
      <c r="AOT1">
        <v>4580.38</v>
      </c>
      <c r="AOU1">
        <v>4600.38</v>
      </c>
      <c r="AOV1">
        <v>4620.38</v>
      </c>
      <c r="AOW1">
        <v>4640.38</v>
      </c>
      <c r="AOX1">
        <v>4660.38</v>
      </c>
      <c r="AOY1">
        <v>4680.38</v>
      </c>
      <c r="AOZ1">
        <v>4700.38</v>
      </c>
      <c r="APA1">
        <v>4720.38</v>
      </c>
      <c r="APB1">
        <v>4740.38</v>
      </c>
      <c r="APC1">
        <v>4760.38</v>
      </c>
      <c r="APD1">
        <v>4780.38</v>
      </c>
      <c r="APE1">
        <v>4800.38</v>
      </c>
      <c r="APF1">
        <v>4820.38</v>
      </c>
      <c r="APG1">
        <v>4840.38</v>
      </c>
      <c r="APH1">
        <v>4860.38</v>
      </c>
      <c r="API1">
        <v>4880.38</v>
      </c>
      <c r="APJ1">
        <v>4900.38</v>
      </c>
      <c r="APK1">
        <v>4920.38</v>
      </c>
      <c r="APL1">
        <v>4940.38</v>
      </c>
      <c r="APM1">
        <v>4960.38</v>
      </c>
      <c r="APN1">
        <v>4980.38</v>
      </c>
      <c r="APO1">
        <v>5000.38</v>
      </c>
      <c r="APP1">
        <v>5020.38</v>
      </c>
      <c r="APQ1">
        <v>5040.38</v>
      </c>
      <c r="APR1">
        <v>5060.38</v>
      </c>
      <c r="APS1">
        <v>5080.38</v>
      </c>
      <c r="APT1">
        <v>5100.38</v>
      </c>
      <c r="APU1">
        <v>5120.38</v>
      </c>
      <c r="APV1">
        <v>5140.38</v>
      </c>
      <c r="APW1">
        <v>5160.38</v>
      </c>
      <c r="APX1">
        <v>5180.38</v>
      </c>
      <c r="APY1">
        <v>5200.38</v>
      </c>
      <c r="APZ1">
        <v>5220.38</v>
      </c>
      <c r="AQA1">
        <v>5240.38</v>
      </c>
      <c r="AQB1">
        <v>5260.38</v>
      </c>
      <c r="AQC1">
        <v>5280.38</v>
      </c>
      <c r="AQD1">
        <v>5300.38</v>
      </c>
      <c r="AQE1">
        <v>5320.38</v>
      </c>
      <c r="AQF1">
        <v>5340.38</v>
      </c>
      <c r="AQG1">
        <v>5360.38</v>
      </c>
      <c r="AQH1">
        <v>5380.38</v>
      </c>
      <c r="AQI1">
        <v>5400.38</v>
      </c>
      <c r="AQJ1">
        <v>5420.38</v>
      </c>
      <c r="AQK1">
        <v>5440.38</v>
      </c>
      <c r="AQL1">
        <v>5460.38</v>
      </c>
      <c r="AQM1">
        <v>5480.38</v>
      </c>
      <c r="AQN1">
        <v>5500.38</v>
      </c>
      <c r="AQO1">
        <v>5520.38</v>
      </c>
      <c r="AQP1">
        <v>5540.38</v>
      </c>
      <c r="AQQ1">
        <v>5560.38</v>
      </c>
      <c r="AQR1">
        <v>5580.38</v>
      </c>
      <c r="AQS1">
        <v>5600.38</v>
      </c>
      <c r="AQT1">
        <v>5620.38</v>
      </c>
      <c r="AQU1">
        <v>5640.38</v>
      </c>
      <c r="AQV1">
        <v>5660.38</v>
      </c>
      <c r="AQW1">
        <v>5680.38</v>
      </c>
      <c r="AQX1">
        <v>5700.38</v>
      </c>
      <c r="AQY1">
        <v>5720.38</v>
      </c>
      <c r="AQZ1">
        <v>5740.38</v>
      </c>
      <c r="ARA1">
        <v>5760.38</v>
      </c>
      <c r="ARB1">
        <v>5780.38</v>
      </c>
      <c r="ARC1">
        <v>5800.38</v>
      </c>
      <c r="ARD1">
        <v>5820.38</v>
      </c>
      <c r="ARE1">
        <v>5840.38</v>
      </c>
      <c r="ARF1">
        <v>5860.38</v>
      </c>
      <c r="ARG1">
        <v>5880.38</v>
      </c>
      <c r="ARH1">
        <v>5900.38</v>
      </c>
      <c r="ARI1">
        <v>5920.38</v>
      </c>
      <c r="ARJ1">
        <v>5940.38</v>
      </c>
      <c r="ARK1">
        <v>5960.38</v>
      </c>
      <c r="ARL1">
        <v>5980.38</v>
      </c>
      <c r="ARM1">
        <v>6000.38</v>
      </c>
      <c r="ARN1">
        <v>6020.38</v>
      </c>
      <c r="ARO1">
        <v>6040.38</v>
      </c>
      <c r="ARP1">
        <v>6060.38</v>
      </c>
      <c r="ARQ1">
        <v>6080.38</v>
      </c>
      <c r="ARR1">
        <v>6100.38</v>
      </c>
      <c r="ARS1">
        <v>6120.38</v>
      </c>
      <c r="ART1">
        <v>6140.38</v>
      </c>
      <c r="ARU1">
        <v>6160.38</v>
      </c>
      <c r="ARV1">
        <v>6180.38</v>
      </c>
      <c r="ARW1">
        <v>6200.38</v>
      </c>
      <c r="ARX1">
        <v>6220.38</v>
      </c>
      <c r="ARY1">
        <v>6240.38</v>
      </c>
      <c r="ARZ1">
        <v>6260.38</v>
      </c>
      <c r="ASA1">
        <v>6280.38</v>
      </c>
      <c r="ASB1">
        <v>6300.38</v>
      </c>
      <c r="ASC1">
        <v>6320.38</v>
      </c>
      <c r="ASD1">
        <v>6340.38</v>
      </c>
      <c r="ASE1">
        <v>6360.38</v>
      </c>
      <c r="ASF1">
        <v>6380.38</v>
      </c>
      <c r="ASG1">
        <v>6400.38</v>
      </c>
      <c r="ASH1">
        <v>6420.38</v>
      </c>
      <c r="ASI1">
        <v>6440.38</v>
      </c>
      <c r="ASJ1">
        <v>6460.38</v>
      </c>
      <c r="ASK1">
        <v>6480.38</v>
      </c>
      <c r="ASL1">
        <v>6500.38</v>
      </c>
      <c r="ASM1">
        <v>6520.38</v>
      </c>
      <c r="ASN1">
        <v>6540.38</v>
      </c>
      <c r="ASO1">
        <v>6560.38</v>
      </c>
      <c r="ASP1">
        <v>6580.38</v>
      </c>
      <c r="ASQ1">
        <v>6600.38</v>
      </c>
      <c r="ASR1">
        <v>6620.38</v>
      </c>
      <c r="ASS1">
        <v>6640.38</v>
      </c>
      <c r="AST1">
        <v>6660.38</v>
      </c>
      <c r="ASU1">
        <v>6680.38</v>
      </c>
      <c r="ASV1">
        <v>6700.38</v>
      </c>
      <c r="ASW1">
        <v>6720.38</v>
      </c>
      <c r="ASX1">
        <v>6740.38</v>
      </c>
      <c r="ASY1">
        <v>6760.38</v>
      </c>
      <c r="ASZ1">
        <v>6780.38</v>
      </c>
      <c r="ATA1">
        <v>6800.38</v>
      </c>
      <c r="ATB1">
        <v>6820.38</v>
      </c>
      <c r="ATC1">
        <v>6840.38</v>
      </c>
      <c r="ATD1">
        <v>6860.38</v>
      </c>
      <c r="ATE1">
        <v>6880.38</v>
      </c>
      <c r="ATF1">
        <v>6900.38</v>
      </c>
      <c r="ATG1">
        <v>6920.38</v>
      </c>
      <c r="ATH1">
        <v>6940.38</v>
      </c>
      <c r="ATI1">
        <v>6960.38</v>
      </c>
      <c r="ATJ1">
        <v>6980.38</v>
      </c>
      <c r="ATK1">
        <v>7000.38</v>
      </c>
      <c r="ATL1">
        <v>7020.38</v>
      </c>
      <c r="ATM1">
        <v>7040.38</v>
      </c>
      <c r="ATN1">
        <v>7060.38</v>
      </c>
      <c r="ATO1">
        <v>7080.38</v>
      </c>
      <c r="ATP1">
        <v>7100.38</v>
      </c>
      <c r="ATQ1">
        <v>7120.38</v>
      </c>
      <c r="ATR1">
        <v>7140.38</v>
      </c>
      <c r="ATS1">
        <v>7160.38</v>
      </c>
      <c r="ATT1">
        <v>7180.38</v>
      </c>
      <c r="ATU1">
        <v>7200.38</v>
      </c>
      <c r="ATV1">
        <v>7220.38</v>
      </c>
      <c r="ATW1">
        <v>7240.38</v>
      </c>
      <c r="ATX1">
        <v>7260.38</v>
      </c>
      <c r="ATY1">
        <v>7280.38</v>
      </c>
      <c r="ATZ1">
        <v>7300.38</v>
      </c>
      <c r="AUA1">
        <v>7320.38</v>
      </c>
      <c r="AUB1">
        <v>7340.38</v>
      </c>
      <c r="AUC1">
        <v>7360.38</v>
      </c>
      <c r="AUD1">
        <v>7380.38</v>
      </c>
      <c r="AUE1">
        <v>7400.38</v>
      </c>
      <c r="AUF1">
        <v>7420.38</v>
      </c>
      <c r="AUG1">
        <v>7440.38</v>
      </c>
      <c r="AUH1">
        <v>7460.38</v>
      </c>
      <c r="AUI1">
        <v>7480.38</v>
      </c>
      <c r="AUJ1">
        <v>7500.38</v>
      </c>
      <c r="AUK1">
        <v>7520.38</v>
      </c>
      <c r="AUL1">
        <v>7540.38</v>
      </c>
      <c r="AUM1">
        <v>7560.38</v>
      </c>
      <c r="AUN1">
        <v>7580.38</v>
      </c>
      <c r="AUO1">
        <v>7600.38</v>
      </c>
      <c r="AUP1">
        <v>7620.38</v>
      </c>
      <c r="AUQ1">
        <v>7640.38</v>
      </c>
      <c r="AUR1">
        <v>7660.38</v>
      </c>
      <c r="AUS1">
        <v>7680.38</v>
      </c>
      <c r="AUT1">
        <v>7700.38</v>
      </c>
      <c r="AUU1">
        <v>7720.38</v>
      </c>
      <c r="AUV1">
        <v>7740.38</v>
      </c>
      <c r="AUW1">
        <v>7760.38</v>
      </c>
      <c r="AUX1">
        <v>7780.38</v>
      </c>
      <c r="AUY1">
        <v>7800.38</v>
      </c>
      <c r="AUZ1">
        <v>7820.38</v>
      </c>
      <c r="AVA1">
        <v>7840.38</v>
      </c>
      <c r="AVB1">
        <v>7860.38</v>
      </c>
      <c r="AVC1">
        <v>7880.38</v>
      </c>
      <c r="AVD1">
        <v>7900.38</v>
      </c>
      <c r="AVE1">
        <v>7920.38</v>
      </c>
      <c r="AVF1">
        <v>7940.38</v>
      </c>
      <c r="AVG1">
        <v>7960.38</v>
      </c>
      <c r="AVH1">
        <v>7980.38</v>
      </c>
      <c r="AVI1">
        <v>8000.38</v>
      </c>
      <c r="AVJ1">
        <v>8020.38</v>
      </c>
      <c r="AVK1">
        <v>8040.38</v>
      </c>
      <c r="AVL1">
        <v>8060.38</v>
      </c>
      <c r="AVM1">
        <v>8080.38</v>
      </c>
      <c r="AVN1">
        <v>8100.38</v>
      </c>
      <c r="AVO1">
        <v>8120.38</v>
      </c>
      <c r="AVP1">
        <v>8140.38</v>
      </c>
      <c r="AVQ1">
        <v>8160.38</v>
      </c>
      <c r="AVR1">
        <v>8180.38</v>
      </c>
      <c r="AVS1">
        <v>8200.3799999999992</v>
      </c>
      <c r="AVT1">
        <v>8220.3799999999992</v>
      </c>
      <c r="AVU1">
        <v>8240.3799999999992</v>
      </c>
      <c r="AVV1">
        <v>8260.3799999999992</v>
      </c>
      <c r="AVW1">
        <v>8280.3799999999992</v>
      </c>
      <c r="AVX1">
        <v>8300.3799999999992</v>
      </c>
      <c r="AVY1">
        <v>8320.3799999999992</v>
      </c>
      <c r="AVZ1">
        <v>8340.3799999999992</v>
      </c>
      <c r="AWA1">
        <v>8360.3799999999992</v>
      </c>
      <c r="AWB1">
        <v>8380.3799999999992</v>
      </c>
      <c r="AWC1">
        <v>8400.3799999999992</v>
      </c>
      <c r="AWD1">
        <v>8420.3799999999992</v>
      </c>
      <c r="AWE1">
        <v>8440.3799999999992</v>
      </c>
      <c r="AWF1">
        <v>8460.3799999999992</v>
      </c>
      <c r="AWG1">
        <v>8480.3799999999992</v>
      </c>
      <c r="AWH1">
        <v>8500.3799999999992</v>
      </c>
      <c r="AWI1">
        <v>8520.3799999999992</v>
      </c>
      <c r="AWJ1">
        <v>8540.3799999999992</v>
      </c>
      <c r="AWK1">
        <v>8560.3799999999992</v>
      </c>
      <c r="AWL1">
        <v>8580.3799999999992</v>
      </c>
      <c r="AWM1">
        <v>8600.3799999999992</v>
      </c>
      <c r="AWN1">
        <v>8620.3799999999992</v>
      </c>
      <c r="AWO1">
        <v>8640.3799999999992</v>
      </c>
      <c r="AWP1">
        <v>8660.3799999999992</v>
      </c>
      <c r="AWQ1">
        <v>8680.3799999999992</v>
      </c>
      <c r="AWR1">
        <v>8700.3799999999992</v>
      </c>
      <c r="AWS1">
        <v>8720.3799999999992</v>
      </c>
      <c r="AWT1">
        <v>8740.3799999999992</v>
      </c>
      <c r="AWU1">
        <v>8760.3799999999992</v>
      </c>
      <c r="AWV1">
        <v>8780.3799999999992</v>
      </c>
      <c r="AWW1">
        <v>8800.3799999999992</v>
      </c>
      <c r="AWX1">
        <v>8820.3799999999992</v>
      </c>
      <c r="AWY1">
        <v>8840.3799999999992</v>
      </c>
      <c r="AWZ1">
        <v>8860.3799999999992</v>
      </c>
      <c r="AXA1">
        <v>8880.3799999999992</v>
      </c>
      <c r="AXB1">
        <v>8900.3799999999992</v>
      </c>
      <c r="AXC1">
        <v>8920.3799999999992</v>
      </c>
      <c r="AXD1">
        <v>8940.3799999999992</v>
      </c>
      <c r="AXE1">
        <v>8960.3799999999992</v>
      </c>
      <c r="AXF1">
        <v>8980.3799999999992</v>
      </c>
      <c r="AXG1">
        <v>9000.3799999999992</v>
      </c>
      <c r="AXH1">
        <v>9020.3799999999992</v>
      </c>
      <c r="AXI1">
        <v>9040.3799999999992</v>
      </c>
      <c r="AXJ1">
        <v>9060.3799999999992</v>
      </c>
      <c r="AXK1">
        <v>9080.3799999999992</v>
      </c>
      <c r="AXL1">
        <v>9100.3799999999992</v>
      </c>
      <c r="AXM1">
        <v>9120.3799999999992</v>
      </c>
      <c r="AXN1">
        <v>9140.3799999999992</v>
      </c>
      <c r="AXO1">
        <v>9160.3799999999992</v>
      </c>
      <c r="AXP1">
        <v>9180.3799999999992</v>
      </c>
      <c r="AXQ1">
        <v>9200.3799999999992</v>
      </c>
      <c r="AXR1">
        <v>9220.3799999999992</v>
      </c>
      <c r="AXS1">
        <v>9240.3799999999992</v>
      </c>
      <c r="AXT1">
        <v>9260.3799999999992</v>
      </c>
      <c r="AXU1">
        <v>9280.3799999999992</v>
      </c>
      <c r="AXV1">
        <v>9300.3799999999992</v>
      </c>
      <c r="AXW1">
        <v>9320.3799999999992</v>
      </c>
      <c r="AXX1">
        <v>9340.3799999999992</v>
      </c>
      <c r="AXY1">
        <v>9360.3799999999992</v>
      </c>
      <c r="AXZ1">
        <v>9380.3799999999992</v>
      </c>
      <c r="AYA1">
        <v>9400.3799999999992</v>
      </c>
      <c r="AYB1">
        <v>9420.3799999999992</v>
      </c>
      <c r="AYC1">
        <v>9440.3799999999992</v>
      </c>
      <c r="AYD1">
        <v>9460.3799999999992</v>
      </c>
      <c r="AYE1">
        <v>9480.3799999999992</v>
      </c>
      <c r="AYF1">
        <v>9500.3799999999992</v>
      </c>
      <c r="AYG1">
        <v>9520.3799999999992</v>
      </c>
      <c r="AYH1">
        <v>9540.3799999999992</v>
      </c>
      <c r="AYI1">
        <v>9560.3799999999992</v>
      </c>
      <c r="AYJ1">
        <v>9580.3799999999992</v>
      </c>
      <c r="AYK1">
        <v>9600.3799999999992</v>
      </c>
      <c r="AYL1">
        <v>9620.3799999999992</v>
      </c>
      <c r="AYM1">
        <v>9640.3799999999992</v>
      </c>
      <c r="AYN1">
        <v>9660.3799999999992</v>
      </c>
      <c r="AYO1">
        <v>9680.3799999999992</v>
      </c>
      <c r="AYP1">
        <v>9700.3799999999992</v>
      </c>
      <c r="AYQ1">
        <v>9720.3799999999992</v>
      </c>
      <c r="AYR1">
        <v>9740.3799999999992</v>
      </c>
      <c r="AYS1">
        <v>9760.3799999999992</v>
      </c>
      <c r="AYT1">
        <v>9780.3799999999992</v>
      </c>
      <c r="AYU1">
        <v>9800.3799999999992</v>
      </c>
      <c r="AYV1">
        <v>9820.3799999999992</v>
      </c>
      <c r="AYW1">
        <v>9840.3799999999992</v>
      </c>
      <c r="AYX1">
        <v>9860.3799999999992</v>
      </c>
      <c r="AYY1">
        <v>9880.3799999999992</v>
      </c>
      <c r="AYZ1">
        <v>9900.3799999999992</v>
      </c>
      <c r="AZA1">
        <v>9920.3799999999992</v>
      </c>
      <c r="AZB1">
        <v>9940.3799999999992</v>
      </c>
      <c r="AZC1">
        <v>9960.3799999999992</v>
      </c>
      <c r="AZD1">
        <v>9980.3799999999992</v>
      </c>
      <c r="AZE1">
        <v>10000.379999999999</v>
      </c>
      <c r="AZF1">
        <v>10020.379999999999</v>
      </c>
      <c r="AZG1">
        <v>10040.379999999999</v>
      </c>
      <c r="AZH1">
        <v>10060.379999999999</v>
      </c>
      <c r="AZI1">
        <v>10080.379999999999</v>
      </c>
      <c r="AZJ1">
        <v>10100.379999999999</v>
      </c>
      <c r="AZK1">
        <v>10120.379999999999</v>
      </c>
      <c r="AZL1">
        <v>10140.379999999999</v>
      </c>
      <c r="AZM1">
        <v>10160.379999999999</v>
      </c>
      <c r="AZN1">
        <v>10180.379999999999</v>
      </c>
      <c r="AZO1">
        <v>10200.379999999999</v>
      </c>
      <c r="AZP1">
        <v>10220.379999999999</v>
      </c>
      <c r="AZQ1">
        <v>10240.379999999999</v>
      </c>
      <c r="AZR1">
        <v>10260.379999999999</v>
      </c>
      <c r="AZS1">
        <v>10280.379999999999</v>
      </c>
      <c r="AZT1">
        <v>10300.379999999999</v>
      </c>
      <c r="AZU1">
        <v>10320.379999999999</v>
      </c>
      <c r="AZV1">
        <v>10340.379999999999</v>
      </c>
      <c r="AZW1">
        <v>10360.379999999999</v>
      </c>
      <c r="AZX1">
        <v>10380.379999999999</v>
      </c>
      <c r="AZY1">
        <v>10400.379999999999</v>
      </c>
      <c r="AZZ1">
        <v>10420.379999999999</v>
      </c>
      <c r="BAA1">
        <v>10440.379999999999</v>
      </c>
      <c r="BAB1">
        <v>10460.379999999999</v>
      </c>
      <c r="BAC1">
        <v>10480.379999999999</v>
      </c>
      <c r="BAD1">
        <v>10500.38</v>
      </c>
      <c r="BAE1">
        <v>10520.38</v>
      </c>
      <c r="BAF1">
        <v>10540.38</v>
      </c>
      <c r="BAG1">
        <v>10560.38</v>
      </c>
      <c r="BAH1">
        <v>10580.38</v>
      </c>
      <c r="BAI1">
        <v>10600.38</v>
      </c>
      <c r="BAJ1">
        <v>10620.38</v>
      </c>
      <c r="BAK1">
        <v>10640.38</v>
      </c>
      <c r="BAL1">
        <v>10660.38</v>
      </c>
      <c r="BAM1">
        <v>10680.38</v>
      </c>
      <c r="BAN1">
        <v>10700.38</v>
      </c>
      <c r="BAO1">
        <v>10720.38</v>
      </c>
      <c r="BAP1">
        <v>10740.38</v>
      </c>
      <c r="BAQ1">
        <v>10760.38</v>
      </c>
      <c r="BAR1">
        <v>10780.38</v>
      </c>
      <c r="BAS1">
        <v>10800.38</v>
      </c>
      <c r="BAT1">
        <v>10820.38</v>
      </c>
      <c r="BAU1">
        <v>10840.38</v>
      </c>
      <c r="BAV1">
        <v>10860.38</v>
      </c>
      <c r="BAW1">
        <v>10880.38</v>
      </c>
      <c r="BAX1">
        <v>10900.38</v>
      </c>
      <c r="BAY1">
        <v>10920.38</v>
      </c>
      <c r="BAZ1">
        <v>10940.38</v>
      </c>
      <c r="BBA1">
        <v>10960.38</v>
      </c>
      <c r="BBB1">
        <v>10980.38</v>
      </c>
      <c r="BBC1">
        <v>11000.38</v>
      </c>
      <c r="BBD1">
        <v>11020.38</v>
      </c>
      <c r="BBE1">
        <v>11040.38</v>
      </c>
      <c r="BBF1">
        <v>11060.38</v>
      </c>
      <c r="BBG1">
        <v>11080.38</v>
      </c>
      <c r="BBH1">
        <v>11100.38</v>
      </c>
      <c r="BBI1">
        <v>11120.38</v>
      </c>
      <c r="BBJ1">
        <v>11140.38</v>
      </c>
      <c r="BBK1">
        <v>11160.38</v>
      </c>
      <c r="BBL1">
        <v>11180.38</v>
      </c>
      <c r="BBM1">
        <v>11200.38</v>
      </c>
      <c r="BBN1">
        <v>11220.38</v>
      </c>
      <c r="BBO1">
        <v>11240.38</v>
      </c>
      <c r="BBP1">
        <v>11260.38</v>
      </c>
      <c r="BBQ1">
        <v>11280.38</v>
      </c>
      <c r="BBR1">
        <v>11300.38</v>
      </c>
      <c r="BBS1">
        <v>11320.38</v>
      </c>
      <c r="BBT1">
        <v>11340.38</v>
      </c>
      <c r="BBU1">
        <v>11360.38</v>
      </c>
      <c r="BBV1">
        <v>11380.38</v>
      </c>
      <c r="BBW1">
        <v>11400.38</v>
      </c>
      <c r="BBX1">
        <v>11420.38</v>
      </c>
      <c r="BBY1">
        <v>11440.38</v>
      </c>
      <c r="BBZ1">
        <v>11460.38</v>
      </c>
      <c r="BCA1">
        <v>11480.38</v>
      </c>
      <c r="BCB1">
        <v>11500.38</v>
      </c>
      <c r="BCC1">
        <v>11520.38</v>
      </c>
      <c r="BCD1">
        <v>11540.38</v>
      </c>
      <c r="BCE1">
        <v>11560.38</v>
      </c>
      <c r="BCF1">
        <v>11580.38</v>
      </c>
      <c r="BCG1">
        <v>11600.38</v>
      </c>
      <c r="BCH1">
        <v>11620.38</v>
      </c>
      <c r="BCI1">
        <v>11640.38</v>
      </c>
      <c r="BCJ1">
        <v>11660.38</v>
      </c>
      <c r="BCK1">
        <v>11680.38</v>
      </c>
      <c r="BCL1">
        <v>11700.38</v>
      </c>
      <c r="BCM1">
        <v>11720.38</v>
      </c>
      <c r="BCN1">
        <v>11740.38</v>
      </c>
      <c r="BCO1">
        <v>11760.38</v>
      </c>
      <c r="BCP1">
        <v>11780.38</v>
      </c>
      <c r="BCQ1">
        <v>11800.38</v>
      </c>
      <c r="BCR1">
        <v>11820.38</v>
      </c>
      <c r="BCS1">
        <v>11840.38</v>
      </c>
      <c r="BCT1">
        <v>11860.38</v>
      </c>
      <c r="BCU1">
        <v>11880.38</v>
      </c>
      <c r="BCV1">
        <v>11900.38</v>
      </c>
      <c r="BCW1">
        <v>11920.38</v>
      </c>
      <c r="BCX1">
        <v>11940.38</v>
      </c>
      <c r="BCY1">
        <v>11960.38</v>
      </c>
      <c r="BCZ1">
        <v>11980.38</v>
      </c>
      <c r="BDA1">
        <v>12000.38</v>
      </c>
      <c r="BDB1">
        <v>12020.38</v>
      </c>
      <c r="BDC1">
        <v>12040.38</v>
      </c>
      <c r="BDD1">
        <v>12060.38</v>
      </c>
      <c r="BDE1">
        <v>12080.38</v>
      </c>
      <c r="BDF1">
        <v>12100.38</v>
      </c>
      <c r="BDG1">
        <v>12120.38</v>
      </c>
      <c r="BDH1">
        <v>12140.38</v>
      </c>
      <c r="BDI1">
        <v>12160.38</v>
      </c>
      <c r="BDJ1">
        <v>12180.38</v>
      </c>
      <c r="BDK1">
        <v>12200.38</v>
      </c>
      <c r="BDL1">
        <v>12220.38</v>
      </c>
      <c r="BDM1">
        <v>12240.38</v>
      </c>
      <c r="BDN1">
        <v>12260.38</v>
      </c>
      <c r="BDO1">
        <v>12280.38</v>
      </c>
      <c r="BDP1">
        <v>12300.38</v>
      </c>
      <c r="BDQ1">
        <v>12320.38</v>
      </c>
      <c r="BDR1">
        <v>12340.38</v>
      </c>
      <c r="BDS1">
        <v>12360.38</v>
      </c>
      <c r="BDT1">
        <v>12380.38</v>
      </c>
      <c r="BDU1">
        <v>12400.38</v>
      </c>
      <c r="BDV1">
        <v>12420.38</v>
      </c>
      <c r="BDW1">
        <v>12440.38</v>
      </c>
      <c r="BDX1">
        <v>12460.38</v>
      </c>
      <c r="BDY1">
        <v>12480.38</v>
      </c>
      <c r="BDZ1">
        <v>12500.38</v>
      </c>
      <c r="BEA1">
        <v>12520.38</v>
      </c>
      <c r="BEB1">
        <v>12540.38</v>
      </c>
      <c r="BEC1">
        <v>12560.38</v>
      </c>
      <c r="BED1">
        <v>12580.38</v>
      </c>
      <c r="BEE1">
        <v>12600.38</v>
      </c>
      <c r="BEF1">
        <v>12620.38</v>
      </c>
      <c r="BEG1">
        <v>12640.38</v>
      </c>
      <c r="BEH1">
        <v>12660.38</v>
      </c>
      <c r="BEI1">
        <v>12680.38</v>
      </c>
      <c r="BEJ1">
        <v>12700.38</v>
      </c>
      <c r="BEK1">
        <v>12720.38</v>
      </c>
      <c r="BEL1">
        <v>12740.38</v>
      </c>
      <c r="BEM1">
        <v>12760.38</v>
      </c>
      <c r="BEN1">
        <v>12780.38</v>
      </c>
      <c r="BEO1">
        <v>12800.38</v>
      </c>
      <c r="BEP1">
        <v>12820.38</v>
      </c>
      <c r="BEQ1">
        <v>12840.38</v>
      </c>
      <c r="BER1">
        <v>12860.38</v>
      </c>
      <c r="BES1">
        <v>12880.38</v>
      </c>
      <c r="BET1">
        <v>12900.38</v>
      </c>
      <c r="BEU1">
        <v>12920.38</v>
      </c>
      <c r="BEV1">
        <v>12940.38</v>
      </c>
      <c r="BEW1">
        <v>12960.38</v>
      </c>
      <c r="BEX1">
        <v>12980.38</v>
      </c>
      <c r="BEY1">
        <v>13000.38</v>
      </c>
      <c r="BEZ1">
        <v>13020.38</v>
      </c>
      <c r="BFA1">
        <v>13040.38</v>
      </c>
      <c r="BFB1">
        <v>13060.38</v>
      </c>
      <c r="BFC1">
        <v>13080.38</v>
      </c>
      <c r="BFD1">
        <v>13100.38</v>
      </c>
      <c r="BFE1">
        <v>13120.38</v>
      </c>
      <c r="BFF1">
        <v>13140.38</v>
      </c>
      <c r="BFG1">
        <v>13160.38</v>
      </c>
      <c r="BFH1">
        <v>13180.38</v>
      </c>
      <c r="BFI1">
        <v>13200.38</v>
      </c>
      <c r="BFJ1">
        <v>13220.38</v>
      </c>
      <c r="BFK1">
        <v>13240.38</v>
      </c>
      <c r="BFL1">
        <v>13260.38</v>
      </c>
      <c r="BFM1">
        <v>13280.38</v>
      </c>
      <c r="BFN1">
        <v>13300.38</v>
      </c>
      <c r="BFO1">
        <v>13320.38</v>
      </c>
      <c r="BFP1">
        <v>13340.38</v>
      </c>
      <c r="BFQ1">
        <v>13360.38</v>
      </c>
      <c r="BFR1">
        <v>13380.38</v>
      </c>
      <c r="BFS1">
        <v>13400.38</v>
      </c>
      <c r="BFT1">
        <v>13420.38</v>
      </c>
      <c r="BFU1">
        <v>13440.38</v>
      </c>
      <c r="BFV1">
        <v>13460.38</v>
      </c>
      <c r="BFW1">
        <v>13480.38</v>
      </c>
      <c r="BFX1">
        <v>13500.38</v>
      </c>
      <c r="BFY1">
        <v>13520.38</v>
      </c>
      <c r="BFZ1">
        <v>13540.38</v>
      </c>
      <c r="BGA1">
        <v>13560.38</v>
      </c>
      <c r="BGB1">
        <v>13580.38</v>
      </c>
      <c r="BGC1">
        <v>13600.38</v>
      </c>
      <c r="BGD1">
        <v>13620.38</v>
      </c>
      <c r="BGE1">
        <v>13640.38</v>
      </c>
      <c r="BGF1">
        <v>13660.38</v>
      </c>
      <c r="BGG1">
        <v>13680.38</v>
      </c>
      <c r="BGH1">
        <v>13700.38</v>
      </c>
      <c r="BGI1">
        <v>13720.38</v>
      </c>
      <c r="BGJ1">
        <v>13740.38</v>
      </c>
      <c r="BGK1">
        <v>13760.38</v>
      </c>
      <c r="BGL1">
        <v>13780.38</v>
      </c>
      <c r="BGM1">
        <v>13800.38</v>
      </c>
      <c r="BGN1">
        <v>13820.38</v>
      </c>
      <c r="BGO1">
        <v>13840.38</v>
      </c>
      <c r="BGP1">
        <v>13860.38</v>
      </c>
      <c r="BGQ1">
        <v>13880.38</v>
      </c>
      <c r="BGR1">
        <v>13900.38</v>
      </c>
      <c r="BGS1">
        <v>13920.38</v>
      </c>
      <c r="BGT1">
        <v>13940.38</v>
      </c>
      <c r="BGU1">
        <v>13960.38</v>
      </c>
      <c r="BGV1">
        <v>13980.38</v>
      </c>
      <c r="BGW1">
        <v>14000.38</v>
      </c>
      <c r="BGX1">
        <v>14020.38</v>
      </c>
      <c r="BGY1">
        <v>14040.38</v>
      </c>
      <c r="BGZ1">
        <v>14060.38</v>
      </c>
      <c r="BHA1">
        <v>14080.38</v>
      </c>
      <c r="BHB1">
        <v>14100.38</v>
      </c>
      <c r="BHC1">
        <v>14120.38</v>
      </c>
      <c r="BHD1">
        <v>14140.38</v>
      </c>
      <c r="BHE1">
        <v>14160.38</v>
      </c>
      <c r="BHF1">
        <v>14180.38</v>
      </c>
      <c r="BHG1">
        <v>14200.38</v>
      </c>
      <c r="BHH1">
        <v>14220.38</v>
      </c>
      <c r="BHI1">
        <v>14240.38</v>
      </c>
      <c r="BHJ1">
        <v>14260.38</v>
      </c>
      <c r="BHK1">
        <v>14280.38</v>
      </c>
      <c r="BHL1">
        <v>14300.38</v>
      </c>
      <c r="BHM1">
        <v>14320.38</v>
      </c>
      <c r="BHN1">
        <v>14340.38</v>
      </c>
      <c r="BHO1">
        <v>14360.38</v>
      </c>
      <c r="BHP1">
        <v>14380.38</v>
      </c>
      <c r="BHQ1">
        <v>14400.38</v>
      </c>
      <c r="BHR1">
        <v>14420.38</v>
      </c>
      <c r="BHS1">
        <v>14440.38</v>
      </c>
      <c r="BHT1">
        <v>14460.38</v>
      </c>
      <c r="BHU1">
        <v>14480.38</v>
      </c>
      <c r="BHV1">
        <v>14500.38</v>
      </c>
      <c r="BHW1">
        <v>14520.38</v>
      </c>
      <c r="BHX1">
        <v>14540.38</v>
      </c>
      <c r="BHY1">
        <v>14560.38</v>
      </c>
      <c r="BHZ1">
        <v>14580.38</v>
      </c>
      <c r="BIA1">
        <v>14600.38</v>
      </c>
      <c r="BIB1">
        <v>14620.38</v>
      </c>
      <c r="BIC1">
        <v>14640.38</v>
      </c>
      <c r="BID1">
        <v>14660.38</v>
      </c>
      <c r="BIE1">
        <v>14680.38</v>
      </c>
      <c r="BIF1">
        <v>14700.38</v>
      </c>
      <c r="BIG1">
        <v>14720.38</v>
      </c>
      <c r="BIH1">
        <v>14740.38</v>
      </c>
      <c r="BII1">
        <v>14760.38</v>
      </c>
      <c r="BIJ1">
        <v>14780.38</v>
      </c>
      <c r="BIK1">
        <v>14800.38</v>
      </c>
      <c r="BIL1">
        <v>14820.38</v>
      </c>
      <c r="BIM1">
        <v>14840.38</v>
      </c>
      <c r="BIN1">
        <v>14860.38</v>
      </c>
      <c r="BIO1">
        <v>14880.38</v>
      </c>
      <c r="BIP1">
        <v>14900.38</v>
      </c>
      <c r="BIQ1">
        <v>14920.38</v>
      </c>
      <c r="BIR1">
        <v>14940.38</v>
      </c>
      <c r="BIS1">
        <v>14960.38</v>
      </c>
      <c r="BIT1">
        <v>14980.38</v>
      </c>
      <c r="BIU1">
        <v>15000.38</v>
      </c>
      <c r="BIV1">
        <v>15020.38</v>
      </c>
      <c r="BIW1">
        <v>15040.38</v>
      </c>
      <c r="BIX1">
        <v>15060.38</v>
      </c>
      <c r="BIY1">
        <v>15080.38</v>
      </c>
      <c r="BIZ1">
        <v>15100.38</v>
      </c>
      <c r="BJA1">
        <v>15120.38</v>
      </c>
      <c r="BJB1">
        <v>15140.38</v>
      </c>
      <c r="BJC1">
        <v>15160.38</v>
      </c>
      <c r="BJD1">
        <v>15180.38</v>
      </c>
      <c r="BJE1">
        <v>15200.38</v>
      </c>
      <c r="BJF1">
        <v>15220.38</v>
      </c>
      <c r="BJG1">
        <v>15240.38</v>
      </c>
      <c r="BJH1">
        <v>15260.38</v>
      </c>
      <c r="BJI1">
        <v>15280.38</v>
      </c>
      <c r="BJJ1">
        <v>15300.38</v>
      </c>
      <c r="BJK1">
        <v>15320.38</v>
      </c>
      <c r="BJL1">
        <v>15340.38</v>
      </c>
      <c r="BJM1">
        <v>15360.38</v>
      </c>
      <c r="BJN1">
        <v>15380.38</v>
      </c>
      <c r="BJO1">
        <v>15400.38</v>
      </c>
      <c r="BJP1">
        <v>15420.38</v>
      </c>
      <c r="BJQ1">
        <v>15440.38</v>
      </c>
      <c r="BJR1">
        <v>15460.38</v>
      </c>
      <c r="BJS1">
        <v>15480.38</v>
      </c>
      <c r="BJT1">
        <v>15500.38</v>
      </c>
      <c r="BJU1">
        <v>15520.38</v>
      </c>
      <c r="BJV1">
        <v>15540.38</v>
      </c>
      <c r="BJW1">
        <v>15560.38</v>
      </c>
      <c r="BJX1">
        <v>15580.38</v>
      </c>
      <c r="BJY1">
        <v>15600.38</v>
      </c>
      <c r="BJZ1">
        <v>15620.38</v>
      </c>
      <c r="BKA1">
        <v>15640.38</v>
      </c>
      <c r="BKB1">
        <v>15660.38</v>
      </c>
      <c r="BKC1">
        <v>15680.38</v>
      </c>
      <c r="BKD1">
        <v>15700.38</v>
      </c>
      <c r="BKE1">
        <v>15720.38</v>
      </c>
      <c r="BKF1">
        <v>15740.38</v>
      </c>
      <c r="BKG1">
        <v>15760.38</v>
      </c>
      <c r="BKH1">
        <v>15780.38</v>
      </c>
      <c r="BKI1">
        <v>15800.38</v>
      </c>
      <c r="BKJ1">
        <v>15820.38</v>
      </c>
      <c r="BKK1">
        <v>15840.38</v>
      </c>
      <c r="BKL1">
        <v>15860.38</v>
      </c>
      <c r="BKM1">
        <v>15880.38</v>
      </c>
      <c r="BKN1">
        <v>15900.38</v>
      </c>
      <c r="BKO1">
        <v>15920.38</v>
      </c>
      <c r="BKP1">
        <v>15940.38</v>
      </c>
      <c r="BKQ1">
        <v>15960.38</v>
      </c>
      <c r="BKR1">
        <v>15980.38</v>
      </c>
      <c r="BKS1">
        <v>16000.38</v>
      </c>
      <c r="BKT1">
        <v>16020.38</v>
      </c>
      <c r="BKU1">
        <v>16040.38</v>
      </c>
      <c r="BKV1">
        <v>16060.38</v>
      </c>
      <c r="BKW1">
        <v>16080.38</v>
      </c>
      <c r="BKX1">
        <v>16100.38</v>
      </c>
      <c r="BKY1">
        <v>16120.38</v>
      </c>
      <c r="BKZ1">
        <v>16140.38</v>
      </c>
      <c r="BLA1">
        <v>16160.38</v>
      </c>
      <c r="BLB1">
        <v>16180.38</v>
      </c>
      <c r="BLC1">
        <v>16200.38</v>
      </c>
      <c r="BLD1">
        <v>16220.38</v>
      </c>
      <c r="BLE1">
        <v>16240.38</v>
      </c>
      <c r="BLF1">
        <v>16260.38</v>
      </c>
      <c r="BLG1">
        <v>16280.38</v>
      </c>
      <c r="BLH1">
        <v>16300.38</v>
      </c>
      <c r="BLI1">
        <v>16320.38</v>
      </c>
      <c r="BLJ1">
        <v>16340.38</v>
      </c>
      <c r="BLK1">
        <v>16360.38</v>
      </c>
      <c r="BLL1">
        <v>16380.38</v>
      </c>
      <c r="BLM1">
        <v>16400.38</v>
      </c>
      <c r="BLN1">
        <v>16420.38</v>
      </c>
      <c r="BLO1">
        <v>16440.38</v>
      </c>
      <c r="BLP1">
        <v>16460.38</v>
      </c>
      <c r="BLQ1">
        <v>16480.38</v>
      </c>
      <c r="BLR1">
        <v>16500.38</v>
      </c>
      <c r="BLS1">
        <v>16520.38</v>
      </c>
      <c r="BLT1">
        <v>16540.38</v>
      </c>
      <c r="BLU1">
        <v>16560.38</v>
      </c>
      <c r="BLV1">
        <v>16580.38</v>
      </c>
      <c r="BLW1">
        <v>16600.38</v>
      </c>
      <c r="BLX1">
        <v>16620.38</v>
      </c>
      <c r="BLY1">
        <v>16640.38</v>
      </c>
      <c r="BLZ1">
        <v>16660.38</v>
      </c>
      <c r="BMA1">
        <v>16680.38</v>
      </c>
      <c r="BMB1">
        <v>16700.38</v>
      </c>
      <c r="BMC1">
        <v>16720.38</v>
      </c>
      <c r="BMD1">
        <v>16740.38</v>
      </c>
      <c r="BME1">
        <v>16760.38</v>
      </c>
      <c r="BMF1">
        <v>16780.38</v>
      </c>
      <c r="BMG1">
        <v>16800.38</v>
      </c>
      <c r="BMH1">
        <v>16820.38</v>
      </c>
      <c r="BMI1">
        <v>16840.38</v>
      </c>
      <c r="BMJ1">
        <v>16860.38</v>
      </c>
      <c r="BMK1">
        <v>16880.38</v>
      </c>
      <c r="BML1">
        <v>16900.38</v>
      </c>
      <c r="BMM1">
        <v>16920.38</v>
      </c>
      <c r="BMN1">
        <v>16940.38</v>
      </c>
      <c r="BMO1">
        <v>16960.38</v>
      </c>
      <c r="BMP1">
        <v>16980.38</v>
      </c>
      <c r="BMQ1">
        <v>17000.38</v>
      </c>
      <c r="BMR1">
        <v>17020.38</v>
      </c>
      <c r="BMS1">
        <v>17040.38</v>
      </c>
      <c r="BMT1">
        <v>17060.38</v>
      </c>
      <c r="BMU1">
        <v>17080.38</v>
      </c>
      <c r="BMV1">
        <v>17100.38</v>
      </c>
      <c r="BMW1">
        <v>17120.38</v>
      </c>
      <c r="BMX1">
        <v>17140.38</v>
      </c>
      <c r="BMY1">
        <v>17160.38</v>
      </c>
      <c r="BMZ1">
        <v>17180.38</v>
      </c>
      <c r="BNA1">
        <v>17200.38</v>
      </c>
      <c r="BNB1">
        <v>17220.38</v>
      </c>
      <c r="BNC1">
        <v>17240.38</v>
      </c>
      <c r="BND1">
        <v>17260.38</v>
      </c>
      <c r="BNE1">
        <v>17280.38</v>
      </c>
      <c r="BNF1">
        <v>17300.38</v>
      </c>
      <c r="BNG1">
        <v>17320.38</v>
      </c>
      <c r="BNH1">
        <v>17340.38</v>
      </c>
      <c r="BNI1">
        <v>17360.38</v>
      </c>
      <c r="BNJ1">
        <v>17380.38</v>
      </c>
      <c r="BNK1">
        <v>17400.38</v>
      </c>
      <c r="BNL1">
        <v>17420.38</v>
      </c>
      <c r="BNM1">
        <v>17440.38</v>
      </c>
      <c r="BNN1">
        <v>17460.38</v>
      </c>
      <c r="BNO1">
        <v>17480.38</v>
      </c>
      <c r="BNP1">
        <v>17500.38</v>
      </c>
      <c r="BNQ1">
        <v>17520.38</v>
      </c>
      <c r="BNR1">
        <v>17540.38</v>
      </c>
      <c r="BNS1">
        <v>17560.38</v>
      </c>
      <c r="BNT1">
        <v>17580.38</v>
      </c>
      <c r="BNU1">
        <v>17600.38</v>
      </c>
      <c r="BNV1">
        <v>17620.38</v>
      </c>
      <c r="BNW1">
        <v>17640.38</v>
      </c>
      <c r="BNX1">
        <v>17660.38</v>
      </c>
      <c r="BNY1">
        <v>17680.38</v>
      </c>
      <c r="BNZ1">
        <v>17700.38</v>
      </c>
      <c r="BOA1">
        <v>17720.38</v>
      </c>
      <c r="BOB1">
        <v>17740.38</v>
      </c>
      <c r="BOC1">
        <v>17760.38</v>
      </c>
      <c r="BOD1">
        <v>17780.38</v>
      </c>
      <c r="BOE1">
        <v>17800.38</v>
      </c>
      <c r="BOF1">
        <v>17820.38</v>
      </c>
      <c r="BOG1">
        <v>17840.38</v>
      </c>
      <c r="BOH1">
        <v>17860.38</v>
      </c>
      <c r="BOI1">
        <v>17880.38</v>
      </c>
      <c r="BOJ1">
        <v>17900.38</v>
      </c>
      <c r="BOK1">
        <v>17920.38</v>
      </c>
      <c r="BOL1">
        <v>17940.38</v>
      </c>
      <c r="BOM1">
        <v>17960.38</v>
      </c>
      <c r="BON1">
        <v>17980.38</v>
      </c>
      <c r="BOO1">
        <v>18000.38</v>
      </c>
    </row>
    <row r="2" spans="1:1757" ht="14.5" x14ac:dyDescent="0.35">
      <c r="A2"/>
      <c r="B2">
        <v>2.3920500000000001E-2</v>
      </c>
      <c r="C2">
        <v>6.9280100000000001E-3</v>
      </c>
      <c r="D2">
        <v>5.9424899999999999E-3</v>
      </c>
      <c r="E2">
        <v>5.3877300000000003E-3</v>
      </c>
      <c r="F2">
        <v>5.0495799999999997E-3</v>
      </c>
      <c r="G2">
        <v>4.8189399999999999E-3</v>
      </c>
      <c r="H2">
        <v>4.6616499999999998E-3</v>
      </c>
      <c r="I2">
        <v>4.51747E-3</v>
      </c>
      <c r="J2">
        <v>4.3978400000000001E-3</v>
      </c>
      <c r="K2">
        <v>4.3248599999999998E-3</v>
      </c>
      <c r="L2">
        <v>4.2474699999999997E-3</v>
      </c>
      <c r="M2">
        <v>4.1514999999999998E-3</v>
      </c>
      <c r="N2">
        <v>4.0940300000000002E-3</v>
      </c>
      <c r="O2">
        <v>4.0554800000000002E-3</v>
      </c>
      <c r="P2">
        <v>4.0186099999999997E-3</v>
      </c>
      <c r="Q2">
        <v>3.9443200000000003E-3</v>
      </c>
      <c r="R2">
        <v>3.9258399999999999E-3</v>
      </c>
      <c r="S2">
        <v>3.87098E-3</v>
      </c>
      <c r="T2">
        <v>3.8703600000000002E-3</v>
      </c>
      <c r="U2">
        <v>3.8167100000000001E-3</v>
      </c>
      <c r="V2">
        <v>3.7994700000000001E-3</v>
      </c>
      <c r="W2">
        <v>3.76415E-3</v>
      </c>
      <c r="X2">
        <v>3.7360499999999999E-3</v>
      </c>
      <c r="Y2">
        <v>3.7189499999999999E-3</v>
      </c>
      <c r="Z2">
        <v>3.6937599999999999E-3</v>
      </c>
      <c r="AA2">
        <v>3.6588499999999999E-3</v>
      </c>
      <c r="AB2">
        <v>3.6365199999999999E-3</v>
      </c>
      <c r="AC2">
        <v>3.6096499999999998E-3</v>
      </c>
      <c r="AD2">
        <v>3.5808699999999999E-3</v>
      </c>
      <c r="AE2">
        <v>3.5811599999999999E-3</v>
      </c>
      <c r="AF2">
        <v>3.55383E-3</v>
      </c>
      <c r="AG2">
        <v>3.54339E-3</v>
      </c>
      <c r="AH2">
        <v>3.5274199999999999E-3</v>
      </c>
      <c r="AI2">
        <v>3.4987199999999999E-3</v>
      </c>
      <c r="AJ2">
        <v>3.4610499999999998E-3</v>
      </c>
      <c r="AK2">
        <v>3.4694000000000001E-3</v>
      </c>
      <c r="AL2">
        <v>3.4461100000000001E-3</v>
      </c>
      <c r="AM2">
        <v>3.434E-3</v>
      </c>
      <c r="AN2">
        <v>3.4101499999999998E-3</v>
      </c>
      <c r="AO2">
        <v>3.40143E-3</v>
      </c>
      <c r="AP2">
        <v>3.4005300000000001E-3</v>
      </c>
      <c r="AQ2">
        <v>3.3779700000000001E-3</v>
      </c>
      <c r="AR2">
        <v>3.3529200000000001E-3</v>
      </c>
      <c r="AS2">
        <v>3.3448499999999999E-3</v>
      </c>
      <c r="AT2">
        <v>3.32936E-3</v>
      </c>
      <c r="AU2">
        <v>3.33272E-3</v>
      </c>
      <c r="AV2">
        <v>3.29415E-3</v>
      </c>
      <c r="AW2">
        <v>3.27129E-3</v>
      </c>
      <c r="AX2">
        <v>3.2850700000000002E-3</v>
      </c>
      <c r="AY2">
        <v>3.2976099999999999E-3</v>
      </c>
      <c r="AZ2">
        <v>3.26867E-3</v>
      </c>
      <c r="BA2">
        <v>3.24493E-3</v>
      </c>
      <c r="BB2">
        <v>3.2411200000000001E-3</v>
      </c>
      <c r="BC2">
        <v>3.2311100000000001E-3</v>
      </c>
      <c r="BD2">
        <v>3.2331700000000001E-3</v>
      </c>
      <c r="BE2">
        <v>3.2161099999999999E-3</v>
      </c>
      <c r="BF2">
        <v>3.2002699999999999E-3</v>
      </c>
      <c r="BG2">
        <v>3.1789499999999998E-3</v>
      </c>
      <c r="BH2">
        <v>3.1713000000000002E-3</v>
      </c>
      <c r="BI2">
        <v>3.1687500000000001E-3</v>
      </c>
      <c r="BJ2">
        <v>3.1644099999999999E-3</v>
      </c>
      <c r="BK2">
        <v>3.1631599999999999E-3</v>
      </c>
      <c r="BL2">
        <v>3.1375600000000002E-3</v>
      </c>
      <c r="BM2">
        <v>3.1508899999999999E-3</v>
      </c>
      <c r="BN2">
        <v>3.1326100000000001E-3</v>
      </c>
      <c r="BO2">
        <v>3.0859799999999999E-3</v>
      </c>
      <c r="BP2">
        <v>3.10779E-3</v>
      </c>
      <c r="BQ2">
        <v>3.09181E-3</v>
      </c>
      <c r="BR2">
        <v>3.07399E-3</v>
      </c>
      <c r="BS2">
        <v>3.0710999999999998E-3</v>
      </c>
      <c r="BT2">
        <v>3.0829899999999999E-3</v>
      </c>
      <c r="BU2">
        <v>3.0585999999999999E-3</v>
      </c>
      <c r="BV2">
        <v>3.04894E-3</v>
      </c>
      <c r="BW2">
        <v>3.0466E-3</v>
      </c>
      <c r="BX2">
        <v>3.0439999999999998E-3</v>
      </c>
      <c r="BY2">
        <v>3.0409199999999999E-3</v>
      </c>
      <c r="BZ2">
        <v>3.0295000000000001E-3</v>
      </c>
      <c r="CA2">
        <v>3.0197800000000001E-3</v>
      </c>
      <c r="CB2">
        <v>3.0087500000000001E-3</v>
      </c>
      <c r="CC2">
        <v>3.0233199999999999E-3</v>
      </c>
      <c r="CD2">
        <v>3.0418400000000001E-3</v>
      </c>
      <c r="CE2">
        <v>2.9935399999999998E-3</v>
      </c>
      <c r="CF2">
        <v>2.9711E-3</v>
      </c>
      <c r="CG2">
        <v>2.98614E-3</v>
      </c>
      <c r="CH2">
        <v>2.97788E-3</v>
      </c>
      <c r="CI2">
        <v>2.9576400000000001E-3</v>
      </c>
      <c r="CJ2">
        <v>2.9608500000000001E-3</v>
      </c>
      <c r="CK2">
        <v>2.9572800000000001E-3</v>
      </c>
      <c r="CL2">
        <v>2.9369700000000001E-3</v>
      </c>
      <c r="CM2">
        <v>2.92918E-3</v>
      </c>
      <c r="CN2">
        <v>2.9313299999999998E-3</v>
      </c>
      <c r="CO2">
        <v>2.9261399999999998E-3</v>
      </c>
      <c r="CP2">
        <v>2.9101999999999999E-3</v>
      </c>
      <c r="CQ2">
        <v>2.92137E-3</v>
      </c>
      <c r="CR2">
        <v>2.91829E-3</v>
      </c>
      <c r="CS2">
        <v>2.8933299999999999E-3</v>
      </c>
      <c r="CT2">
        <v>2.88857E-3</v>
      </c>
      <c r="CU2">
        <v>2.89989E-3</v>
      </c>
      <c r="CV2">
        <v>2.8861300000000002E-3</v>
      </c>
      <c r="CW2">
        <v>2.87141E-3</v>
      </c>
      <c r="CX2">
        <v>2.8670800000000001E-3</v>
      </c>
      <c r="CY2">
        <v>2.87492E-3</v>
      </c>
      <c r="CZ2">
        <v>2.8638499999999998E-3</v>
      </c>
      <c r="DA2">
        <v>2.8710699999999999E-3</v>
      </c>
      <c r="DB2">
        <v>2.8594800000000002E-3</v>
      </c>
      <c r="DC2">
        <v>2.8710900000000002E-3</v>
      </c>
      <c r="DD2">
        <v>2.83965E-3</v>
      </c>
      <c r="DE2">
        <v>2.8485099999999998E-3</v>
      </c>
      <c r="DF2">
        <v>2.8165400000000002E-3</v>
      </c>
      <c r="DG2">
        <v>2.8244899999999998E-3</v>
      </c>
      <c r="DH2">
        <v>2.8514899999999999E-3</v>
      </c>
      <c r="DI2">
        <v>2.83213E-3</v>
      </c>
      <c r="DJ2">
        <v>2.8087300000000002E-3</v>
      </c>
      <c r="DK2">
        <v>2.8109099999999998E-3</v>
      </c>
      <c r="DL2">
        <v>2.8152199999999998E-3</v>
      </c>
      <c r="DM2">
        <v>2.81899E-3</v>
      </c>
      <c r="DN2">
        <v>2.8055900000000002E-3</v>
      </c>
      <c r="DO2">
        <v>2.8006799999999998E-3</v>
      </c>
      <c r="DP2">
        <v>2.7833300000000001E-3</v>
      </c>
      <c r="DQ2">
        <v>2.79496E-3</v>
      </c>
      <c r="DR2">
        <v>2.7917100000000002E-3</v>
      </c>
      <c r="DS2">
        <v>2.7851600000000001E-3</v>
      </c>
      <c r="DT2">
        <v>2.7687499999999999E-3</v>
      </c>
      <c r="DU2">
        <v>2.7789099999999999E-3</v>
      </c>
      <c r="DV2">
        <v>2.7610600000000001E-3</v>
      </c>
      <c r="DW2">
        <v>2.7603900000000002E-3</v>
      </c>
      <c r="DX2">
        <v>2.7457100000000002E-3</v>
      </c>
      <c r="DY2">
        <v>2.7683400000000002E-3</v>
      </c>
      <c r="DZ2">
        <v>2.7418899999999999E-3</v>
      </c>
      <c r="EA2">
        <v>2.7400200000000001E-3</v>
      </c>
      <c r="EB2">
        <v>2.7411900000000001E-3</v>
      </c>
      <c r="EC2">
        <v>2.73698E-3</v>
      </c>
      <c r="ED2">
        <v>2.73566E-3</v>
      </c>
      <c r="EE2">
        <v>2.7300200000000001E-3</v>
      </c>
      <c r="EF2">
        <v>2.7454699999999999E-3</v>
      </c>
      <c r="EG2">
        <v>2.7338599999999998E-3</v>
      </c>
      <c r="EH2">
        <v>2.7073000000000002E-3</v>
      </c>
      <c r="EI2">
        <v>2.7131600000000001E-3</v>
      </c>
      <c r="EJ2">
        <v>2.71682E-3</v>
      </c>
      <c r="EK2">
        <v>2.6977099999999999E-3</v>
      </c>
      <c r="EL2">
        <v>2.7175699999999999E-3</v>
      </c>
      <c r="EM2">
        <v>2.7020899999999999E-3</v>
      </c>
      <c r="EN2">
        <v>2.67819E-3</v>
      </c>
      <c r="EO2">
        <v>2.6883100000000002E-3</v>
      </c>
      <c r="EP2">
        <v>2.6810900000000001E-3</v>
      </c>
      <c r="EQ2">
        <v>2.6848800000000002E-3</v>
      </c>
      <c r="ER2">
        <v>2.6739200000000002E-3</v>
      </c>
      <c r="ES2">
        <v>2.6759599999999998E-3</v>
      </c>
      <c r="ET2">
        <v>2.6724499999999998E-3</v>
      </c>
      <c r="EU2">
        <v>2.6794000000000002E-3</v>
      </c>
      <c r="EV2">
        <v>2.6592600000000001E-3</v>
      </c>
      <c r="EW2">
        <v>2.6653599999999999E-3</v>
      </c>
      <c r="EX2">
        <v>2.6636300000000002E-3</v>
      </c>
      <c r="EY2">
        <v>2.6590899999999998E-3</v>
      </c>
      <c r="EZ2">
        <v>2.6591900000000001E-3</v>
      </c>
      <c r="FA2">
        <v>2.6559399999999999E-3</v>
      </c>
      <c r="FB2">
        <v>2.65197E-3</v>
      </c>
      <c r="FC2">
        <v>2.6411999999999998E-3</v>
      </c>
      <c r="FD2">
        <v>2.6335500000000001E-3</v>
      </c>
      <c r="FE2">
        <v>2.6411300000000002E-3</v>
      </c>
      <c r="FF2">
        <v>2.6228499999999999E-3</v>
      </c>
      <c r="FG2">
        <v>2.62349E-3</v>
      </c>
      <c r="FH2">
        <v>2.6129899999999999E-3</v>
      </c>
      <c r="FI2">
        <v>2.6255100000000002E-3</v>
      </c>
      <c r="FJ2">
        <v>2.6180700000000001E-3</v>
      </c>
      <c r="FK2">
        <v>2.6189199999999998E-3</v>
      </c>
      <c r="FL2">
        <v>2.6286199999999999E-3</v>
      </c>
      <c r="FM2">
        <v>2.6204900000000001E-3</v>
      </c>
      <c r="FN2">
        <v>2.6034999999999999E-3</v>
      </c>
      <c r="FO2">
        <v>2.60298E-3</v>
      </c>
      <c r="FP2">
        <v>2.6118999999999999E-3</v>
      </c>
      <c r="FQ2">
        <v>2.60618E-3</v>
      </c>
      <c r="FR2">
        <v>2.5926299999999998E-3</v>
      </c>
      <c r="FS2">
        <v>2.59508E-3</v>
      </c>
      <c r="FT2">
        <v>2.6022699999999998E-3</v>
      </c>
      <c r="FU2">
        <v>2.59194E-3</v>
      </c>
      <c r="FV2">
        <v>2.5873699999999999E-3</v>
      </c>
      <c r="FW2">
        <v>2.5880600000000001E-3</v>
      </c>
      <c r="FX2">
        <v>2.59596E-3</v>
      </c>
      <c r="FY2">
        <v>2.5784900000000001E-3</v>
      </c>
      <c r="FZ2">
        <v>2.5818E-3</v>
      </c>
      <c r="GA2">
        <v>2.5846799999999998E-3</v>
      </c>
      <c r="GB2">
        <v>2.5847299999999999E-3</v>
      </c>
      <c r="GC2">
        <v>2.59677E-3</v>
      </c>
      <c r="GD2">
        <v>2.6153499999999998E-3</v>
      </c>
      <c r="GE2">
        <v>2.5524699999999998E-3</v>
      </c>
      <c r="GF2">
        <v>2.55361E-3</v>
      </c>
      <c r="GG2">
        <v>2.5639E-3</v>
      </c>
      <c r="GH2">
        <v>2.5657599999999998E-3</v>
      </c>
      <c r="GI2">
        <v>2.57004E-3</v>
      </c>
      <c r="GJ2">
        <v>2.54528E-3</v>
      </c>
      <c r="GK2">
        <v>2.5358799999999999E-3</v>
      </c>
      <c r="GL2">
        <v>2.5444399999999998E-3</v>
      </c>
      <c r="GM2">
        <v>2.5547299999999998E-3</v>
      </c>
      <c r="GN2">
        <v>2.5344399999999998E-3</v>
      </c>
      <c r="GO2">
        <v>2.52118E-3</v>
      </c>
      <c r="GP2">
        <v>2.5327800000000001E-3</v>
      </c>
      <c r="GQ2">
        <v>2.5290299999999998E-3</v>
      </c>
      <c r="GR2">
        <v>2.55331E-3</v>
      </c>
      <c r="GS2">
        <v>2.5256200000000001E-3</v>
      </c>
      <c r="GT2">
        <v>2.5067499999999999E-3</v>
      </c>
      <c r="GU2">
        <v>2.5282199999999999E-3</v>
      </c>
      <c r="GV2">
        <v>2.5418300000000001E-3</v>
      </c>
      <c r="GW2">
        <v>2.5116499999999998E-3</v>
      </c>
      <c r="GX2">
        <v>2.49768E-3</v>
      </c>
      <c r="GY2">
        <v>2.50783E-3</v>
      </c>
      <c r="GZ2">
        <v>2.5068999999999998E-3</v>
      </c>
      <c r="HA2">
        <v>2.49877E-3</v>
      </c>
      <c r="HB2">
        <v>2.52279E-3</v>
      </c>
      <c r="HC2">
        <v>2.4979899999999998E-3</v>
      </c>
      <c r="HD2">
        <v>2.5031599999999999E-3</v>
      </c>
      <c r="HE2">
        <v>2.5072800000000002E-3</v>
      </c>
      <c r="HF2">
        <v>2.4960899999999999E-3</v>
      </c>
      <c r="HG2">
        <v>2.5126100000000002E-3</v>
      </c>
      <c r="HH2">
        <v>2.4948000000000001E-3</v>
      </c>
      <c r="HI2">
        <v>2.5188699999999999E-3</v>
      </c>
      <c r="HJ2">
        <v>2.4722899999999998E-3</v>
      </c>
      <c r="HK2">
        <v>2.4905299999999999E-3</v>
      </c>
      <c r="HL2">
        <v>2.4806799999999999E-3</v>
      </c>
      <c r="HM2">
        <v>2.4846299999999998E-3</v>
      </c>
      <c r="HN2">
        <v>2.47248E-3</v>
      </c>
      <c r="HO2">
        <v>2.4886700000000001E-3</v>
      </c>
      <c r="HP2">
        <v>2.48555E-3</v>
      </c>
      <c r="HQ2">
        <v>2.4788399999999999E-3</v>
      </c>
      <c r="HR2">
        <v>2.50526E-3</v>
      </c>
      <c r="HS2">
        <v>2.4776199999999998E-3</v>
      </c>
      <c r="HT2">
        <v>2.4612599999999998E-3</v>
      </c>
      <c r="HU2">
        <v>2.4488700000000001E-3</v>
      </c>
      <c r="HV2">
        <v>2.4648999999999999E-3</v>
      </c>
      <c r="HW2">
        <v>2.4724E-3</v>
      </c>
      <c r="HX2">
        <v>2.4595699999999999E-3</v>
      </c>
      <c r="HY2">
        <v>2.4386999999999998E-3</v>
      </c>
      <c r="HZ2">
        <v>2.4563599999999999E-3</v>
      </c>
      <c r="IA2">
        <v>2.46722E-3</v>
      </c>
      <c r="IB2">
        <v>2.4238100000000002E-3</v>
      </c>
      <c r="IC2">
        <v>2.4608999999999998E-3</v>
      </c>
      <c r="ID2">
        <v>2.4623700000000002E-3</v>
      </c>
      <c r="IE2">
        <v>2.42896E-3</v>
      </c>
      <c r="IF2">
        <v>2.4699600000000002E-3</v>
      </c>
      <c r="IG2">
        <v>2.44203E-3</v>
      </c>
      <c r="IH2">
        <v>2.4314699999999998E-3</v>
      </c>
      <c r="II2">
        <v>2.4435799999999999E-3</v>
      </c>
      <c r="IJ2">
        <v>2.4348799999999999E-3</v>
      </c>
      <c r="IK2">
        <v>2.4255399999999999E-3</v>
      </c>
      <c r="IL2">
        <v>2.4328399999999999E-3</v>
      </c>
      <c r="IM2">
        <v>2.44516E-3</v>
      </c>
      <c r="IN2">
        <v>2.4280700000000001E-3</v>
      </c>
      <c r="IO2">
        <v>2.4283199999999999E-3</v>
      </c>
      <c r="IP2">
        <v>2.4204000000000001E-3</v>
      </c>
      <c r="IQ2">
        <v>2.41589E-3</v>
      </c>
      <c r="IR2">
        <v>2.4224699999999999E-3</v>
      </c>
      <c r="IS2">
        <v>2.4293499999999998E-3</v>
      </c>
      <c r="IT2">
        <v>2.4341800000000002E-3</v>
      </c>
      <c r="IU2">
        <v>2.4126500000000001E-3</v>
      </c>
      <c r="IV2">
        <v>2.4108300000000001E-3</v>
      </c>
      <c r="IW2">
        <v>2.42604E-3</v>
      </c>
      <c r="IX2">
        <v>2.39748E-3</v>
      </c>
      <c r="IY2">
        <v>2.4087900000000001E-3</v>
      </c>
      <c r="IZ2">
        <v>2.4022599999999998E-3</v>
      </c>
      <c r="JA2">
        <v>2.41158E-3</v>
      </c>
      <c r="JB2">
        <v>2.3862599999999999E-3</v>
      </c>
      <c r="JC2">
        <v>2.4030900000000001E-3</v>
      </c>
      <c r="JD2">
        <v>2.4153500000000001E-3</v>
      </c>
      <c r="JE2">
        <v>2.4044100000000001E-3</v>
      </c>
      <c r="JF2">
        <v>2.3859900000000002E-3</v>
      </c>
      <c r="JG2">
        <v>2.4023299999999998E-3</v>
      </c>
      <c r="JH2">
        <v>2.3868299999999999E-3</v>
      </c>
      <c r="JI2">
        <v>2.3831199999999999E-3</v>
      </c>
      <c r="JJ2">
        <v>2.3912600000000001E-3</v>
      </c>
      <c r="JK2">
        <v>2.3847299999999998E-3</v>
      </c>
      <c r="JL2">
        <v>2.3777400000000001E-3</v>
      </c>
      <c r="JM2">
        <v>2.3872799999999999E-3</v>
      </c>
      <c r="JN2">
        <v>2.3820299999999998E-3</v>
      </c>
      <c r="JO2">
        <v>2.3729300000000001E-3</v>
      </c>
      <c r="JP2">
        <v>2.3520899999999998E-3</v>
      </c>
      <c r="JQ2">
        <v>2.3653699999999999E-3</v>
      </c>
      <c r="JR2">
        <v>2.37317E-3</v>
      </c>
      <c r="JS2">
        <v>2.3765399999999999E-3</v>
      </c>
      <c r="JT2">
        <v>2.36075E-3</v>
      </c>
      <c r="JU2">
        <v>2.3845699999999999E-3</v>
      </c>
      <c r="JV2">
        <v>2.3726099999999998E-3</v>
      </c>
      <c r="JW2">
        <v>2.3620899999999998E-3</v>
      </c>
      <c r="JX2">
        <v>2.3722299999999999E-3</v>
      </c>
      <c r="JY2">
        <v>2.3545200000000001E-3</v>
      </c>
      <c r="JZ2">
        <v>2.37469E-3</v>
      </c>
      <c r="KA2">
        <v>2.3634400000000001E-3</v>
      </c>
      <c r="KB2">
        <v>2.3373399999999998E-3</v>
      </c>
      <c r="KC2">
        <v>2.3674199999999999E-3</v>
      </c>
      <c r="KD2">
        <v>2.3737599999999999E-3</v>
      </c>
      <c r="KE2">
        <v>2.3553200000000002E-3</v>
      </c>
      <c r="KF2">
        <v>2.3586100000000001E-3</v>
      </c>
      <c r="KG2">
        <v>2.3575800000000002E-3</v>
      </c>
      <c r="KH2">
        <v>2.3367499999999999E-3</v>
      </c>
      <c r="KI2">
        <v>2.3590600000000001E-3</v>
      </c>
      <c r="KJ2">
        <v>2.35243E-3</v>
      </c>
      <c r="KK2">
        <v>2.3276099999999999E-3</v>
      </c>
      <c r="KL2">
        <v>2.3415699999999998E-3</v>
      </c>
      <c r="KM2">
        <v>2.31934E-3</v>
      </c>
      <c r="KN2">
        <v>2.34498E-3</v>
      </c>
      <c r="KO2">
        <v>2.3645900000000002E-3</v>
      </c>
      <c r="KP2">
        <v>2.3305000000000001E-3</v>
      </c>
      <c r="KQ2">
        <v>2.33498E-3</v>
      </c>
      <c r="KR2">
        <v>2.33957E-3</v>
      </c>
      <c r="KS2">
        <v>2.3304100000000002E-3</v>
      </c>
      <c r="KT2">
        <v>2.3357199999999999E-3</v>
      </c>
      <c r="KU2">
        <v>2.3098699999999999E-3</v>
      </c>
      <c r="KV2">
        <v>2.3413900000000001E-3</v>
      </c>
      <c r="KW2">
        <v>2.3256599999999998E-3</v>
      </c>
      <c r="KX2">
        <v>2.3333E-3</v>
      </c>
      <c r="KY2">
        <v>2.31073E-3</v>
      </c>
      <c r="KZ2">
        <v>2.31774E-3</v>
      </c>
      <c r="LA2">
        <v>2.3118499999999998E-3</v>
      </c>
      <c r="LB2">
        <v>2.3215499999999999E-3</v>
      </c>
      <c r="LC2">
        <v>2.3210599999999998E-3</v>
      </c>
      <c r="LD2">
        <v>2.3188800000000002E-3</v>
      </c>
      <c r="LE2">
        <v>2.3153800000000001E-3</v>
      </c>
      <c r="LF2">
        <v>2.3088900000000001E-3</v>
      </c>
      <c r="LG2">
        <v>2.3119799999999999E-3</v>
      </c>
      <c r="LH2">
        <v>2.3022699999999999E-3</v>
      </c>
      <c r="LI2">
        <v>2.3008199999999999E-3</v>
      </c>
      <c r="LJ2">
        <v>2.31292E-3</v>
      </c>
      <c r="LK2">
        <v>2.3028300000000001E-3</v>
      </c>
      <c r="LL2">
        <v>2.2915700000000002E-3</v>
      </c>
      <c r="LM2">
        <v>2.3163599999999999E-3</v>
      </c>
      <c r="LN2">
        <v>2.2834999999999999E-3</v>
      </c>
      <c r="LO2">
        <v>2.3086000000000001E-3</v>
      </c>
      <c r="LP2">
        <v>2.2978600000000001E-3</v>
      </c>
      <c r="LQ2">
        <v>2.2920900000000001E-3</v>
      </c>
      <c r="LR2">
        <v>2.2957400000000001E-3</v>
      </c>
      <c r="LS2">
        <v>2.2867600000000001E-3</v>
      </c>
      <c r="LT2">
        <v>2.28042E-3</v>
      </c>
      <c r="LU2">
        <v>2.2888499999999998E-3</v>
      </c>
      <c r="LV2">
        <v>2.29795E-3</v>
      </c>
      <c r="LW2">
        <v>2.2860900000000002E-3</v>
      </c>
      <c r="LX2">
        <v>2.2978E-3</v>
      </c>
      <c r="LY2">
        <v>2.2813500000000001E-3</v>
      </c>
      <c r="LZ2">
        <v>2.27546E-3</v>
      </c>
      <c r="MA2">
        <v>2.2888800000000001E-3</v>
      </c>
      <c r="MB2">
        <v>2.2802999999999999E-3</v>
      </c>
      <c r="MC2">
        <v>2.28123E-3</v>
      </c>
      <c r="MD2">
        <v>2.2867999999999999E-3</v>
      </c>
      <c r="ME2">
        <v>2.2628000000000001E-3</v>
      </c>
      <c r="MF2">
        <v>2.2814799999999998E-3</v>
      </c>
      <c r="MG2">
        <v>2.2769600000000002E-3</v>
      </c>
      <c r="MH2">
        <v>2.2712600000000002E-3</v>
      </c>
      <c r="MI2">
        <v>2.2711200000000002E-3</v>
      </c>
      <c r="MJ2">
        <v>2.2597300000000002E-3</v>
      </c>
      <c r="MK2">
        <v>2.2614000000000002E-3</v>
      </c>
      <c r="ML2">
        <v>2.25844E-3</v>
      </c>
      <c r="MM2">
        <v>2.2733599999999999E-3</v>
      </c>
      <c r="MN2">
        <v>2.2677299999999999E-3</v>
      </c>
      <c r="MO2">
        <v>2.2726000000000001E-3</v>
      </c>
      <c r="MP2">
        <v>2.2558700000000001E-3</v>
      </c>
      <c r="MQ2">
        <v>2.2726199999999999E-3</v>
      </c>
      <c r="MR2">
        <v>2.24822E-3</v>
      </c>
      <c r="MS2">
        <v>2.2750700000000001E-3</v>
      </c>
      <c r="MT2">
        <v>2.2562400000000001E-3</v>
      </c>
      <c r="MU2">
        <v>2.2640799999999999E-3</v>
      </c>
      <c r="MV2">
        <v>2.2545099999999999E-3</v>
      </c>
      <c r="MW2">
        <v>2.2444399999999999E-3</v>
      </c>
      <c r="MX2">
        <v>2.2381699999999998E-3</v>
      </c>
      <c r="MY2">
        <v>2.2711799999999998E-3</v>
      </c>
      <c r="MZ2">
        <v>2.23771E-3</v>
      </c>
      <c r="NA2">
        <v>2.2343799999999998E-3</v>
      </c>
      <c r="NB2">
        <v>2.2468200000000001E-3</v>
      </c>
      <c r="NC2">
        <v>2.24669E-3</v>
      </c>
      <c r="ND2">
        <v>2.23398E-3</v>
      </c>
      <c r="NE2">
        <v>2.2291400000000001E-3</v>
      </c>
      <c r="NF2">
        <v>2.2452800000000001E-3</v>
      </c>
      <c r="NG2">
        <v>2.2241499999999998E-3</v>
      </c>
      <c r="NH2">
        <v>2.2324200000000002E-3</v>
      </c>
      <c r="NI2">
        <v>2.2590399999999999E-3</v>
      </c>
      <c r="NJ2">
        <v>2.22223E-3</v>
      </c>
      <c r="NK2">
        <v>2.2477700000000001E-3</v>
      </c>
      <c r="NL2">
        <v>2.2349000000000002E-3</v>
      </c>
      <c r="NM2">
        <v>2.2278200000000001E-3</v>
      </c>
      <c r="NN2">
        <v>2.2293E-3</v>
      </c>
      <c r="NO2">
        <v>2.23318E-3</v>
      </c>
      <c r="NP2">
        <v>2.2372500000000001E-3</v>
      </c>
      <c r="NQ2">
        <v>2.2240099999999998E-3</v>
      </c>
      <c r="NR2">
        <v>2.2269600000000001E-3</v>
      </c>
      <c r="NS2">
        <v>2.2131E-3</v>
      </c>
      <c r="NT2">
        <v>2.2200499999999999E-3</v>
      </c>
      <c r="NU2">
        <v>2.2219200000000001E-3</v>
      </c>
      <c r="NV2">
        <v>2.2173800000000001E-3</v>
      </c>
      <c r="NW2">
        <v>2.23602E-3</v>
      </c>
      <c r="NX2">
        <v>2.2248900000000002E-3</v>
      </c>
      <c r="NY2">
        <v>2.2089599999999998E-3</v>
      </c>
      <c r="NZ2">
        <v>2.21017E-3</v>
      </c>
      <c r="OA2">
        <v>2.2048200000000001E-3</v>
      </c>
      <c r="OB2">
        <v>2.2102799999999998E-3</v>
      </c>
      <c r="OC2">
        <v>2.2292700000000002E-3</v>
      </c>
      <c r="OD2">
        <v>2.2334299999999998E-3</v>
      </c>
      <c r="OE2">
        <v>2.21777E-3</v>
      </c>
      <c r="OF2">
        <v>2.21777E-3</v>
      </c>
      <c r="OG2">
        <v>2.2219200000000001E-3</v>
      </c>
      <c r="OH2">
        <v>2.1974400000000002E-3</v>
      </c>
      <c r="OI2">
        <v>2.2087500000000002E-3</v>
      </c>
      <c r="OJ2">
        <v>2.20834E-3</v>
      </c>
      <c r="OK2">
        <v>2.1837699999999998E-3</v>
      </c>
      <c r="OL2">
        <v>2.2206000000000001E-3</v>
      </c>
      <c r="OM2">
        <v>2.1897700000000002E-3</v>
      </c>
      <c r="ON2">
        <v>2.19761E-3</v>
      </c>
      <c r="OO2">
        <v>2.2001099999999999E-3</v>
      </c>
      <c r="OP2">
        <v>2.2067100000000002E-3</v>
      </c>
      <c r="OQ2">
        <v>2.1758799999999998E-3</v>
      </c>
      <c r="OR2">
        <v>2.1852199999999999E-3</v>
      </c>
      <c r="OS2">
        <v>2.2017299999999998E-3</v>
      </c>
      <c r="OT2">
        <v>2.17789E-3</v>
      </c>
      <c r="OU2">
        <v>2.2089599999999998E-3</v>
      </c>
      <c r="OV2">
        <v>2.19696E-3</v>
      </c>
      <c r="OW2">
        <v>2.17848E-3</v>
      </c>
      <c r="OX2">
        <v>2.2036999999999998E-3</v>
      </c>
      <c r="OY2">
        <v>2.1704900000000002E-3</v>
      </c>
      <c r="OZ2">
        <v>2.1814199999999999E-3</v>
      </c>
      <c r="PA2">
        <v>2.1788699999999999E-3</v>
      </c>
      <c r="PB2">
        <v>2.18118E-3</v>
      </c>
      <c r="PC2">
        <v>2.18075E-3</v>
      </c>
      <c r="PD2">
        <v>2.1644500000000001E-3</v>
      </c>
      <c r="PE2">
        <v>2.1782099999999999E-3</v>
      </c>
      <c r="PF2">
        <v>2.1824800000000001E-3</v>
      </c>
      <c r="PG2">
        <v>2.1883100000000002E-3</v>
      </c>
      <c r="PH2">
        <v>2.1636300000000002E-3</v>
      </c>
      <c r="PI2">
        <v>2.1775900000000001E-3</v>
      </c>
      <c r="PJ2">
        <v>2.1690300000000002E-3</v>
      </c>
      <c r="PK2">
        <v>2.1807799999999998E-3</v>
      </c>
      <c r="PL2">
        <v>2.17497E-3</v>
      </c>
      <c r="PM2">
        <v>2.18045E-3</v>
      </c>
      <c r="PN2">
        <v>2.15891E-3</v>
      </c>
      <c r="PO2">
        <v>2.1671199999999998E-3</v>
      </c>
      <c r="PP2">
        <v>2.1718499999999999E-3</v>
      </c>
      <c r="PQ2">
        <v>2.1605299999999999E-3</v>
      </c>
      <c r="PR2">
        <v>2.1448600000000002E-3</v>
      </c>
      <c r="PS2">
        <v>2.1726800000000002E-3</v>
      </c>
      <c r="PT2">
        <v>2.1701300000000001E-3</v>
      </c>
      <c r="PU2">
        <v>2.16489E-3</v>
      </c>
      <c r="PV2">
        <v>2.15452E-3</v>
      </c>
      <c r="PW2">
        <v>2.1617400000000001E-3</v>
      </c>
      <c r="PX2">
        <v>2.1492199999999999E-3</v>
      </c>
      <c r="PY2">
        <v>2.15226E-3</v>
      </c>
      <c r="PZ2">
        <v>2.1515000000000002E-3</v>
      </c>
      <c r="QA2">
        <v>2.16701E-3</v>
      </c>
      <c r="QB2">
        <v>2.16271E-3</v>
      </c>
      <c r="QC2">
        <v>2.1424999999999999E-3</v>
      </c>
      <c r="QD2">
        <v>2.1549799999999999E-3</v>
      </c>
      <c r="QE2">
        <v>2.1460199999999998E-3</v>
      </c>
      <c r="QF2">
        <v>2.1516399999999998E-3</v>
      </c>
      <c r="QG2">
        <v>2.1642100000000002E-3</v>
      </c>
      <c r="QH2">
        <v>2.13955E-3</v>
      </c>
      <c r="QI2">
        <v>2.1629800000000001E-3</v>
      </c>
      <c r="QJ2">
        <v>2.1497600000000001E-3</v>
      </c>
      <c r="QK2">
        <v>2.1329700000000001E-3</v>
      </c>
      <c r="QL2">
        <v>2.17132E-3</v>
      </c>
      <c r="QM2">
        <v>2.1256700000000001E-3</v>
      </c>
      <c r="QN2">
        <v>2.1291700000000001E-3</v>
      </c>
      <c r="QO2">
        <v>2.1365099999999999E-3</v>
      </c>
      <c r="QP2">
        <v>2.1518800000000001E-3</v>
      </c>
      <c r="QQ2">
        <v>2.1462299999999998E-3</v>
      </c>
      <c r="QR2">
        <v>2.1402399999999999E-3</v>
      </c>
      <c r="QS2">
        <v>2.1343199999999999E-3</v>
      </c>
      <c r="QT2">
        <v>2.1558800000000002E-3</v>
      </c>
      <c r="QU2">
        <v>2.13904E-3</v>
      </c>
      <c r="QV2">
        <v>2.1325599999999999E-3</v>
      </c>
      <c r="QW2">
        <v>2.1569800000000002E-3</v>
      </c>
      <c r="QX2">
        <v>2.1481199999999999E-3</v>
      </c>
      <c r="QY2">
        <v>2.1122300000000001E-3</v>
      </c>
      <c r="QZ2">
        <v>2.12795E-3</v>
      </c>
      <c r="RA2">
        <v>2.1144699999999998E-3</v>
      </c>
      <c r="RB2">
        <v>2.1344200000000002E-3</v>
      </c>
      <c r="RC2">
        <v>2.1105199999999998E-3</v>
      </c>
      <c r="RD2">
        <v>2.1330699999999999E-3</v>
      </c>
      <c r="RE2">
        <v>2.1118199999999999E-3</v>
      </c>
      <c r="RF2">
        <v>2.1208099999999999E-3</v>
      </c>
      <c r="RG2">
        <v>2.13788E-3</v>
      </c>
      <c r="RH2">
        <v>2.1352200000000002E-3</v>
      </c>
      <c r="RI2">
        <v>2.1197899999999999E-3</v>
      </c>
      <c r="RJ2">
        <v>2.1383800000000001E-3</v>
      </c>
      <c r="RK2">
        <v>2.1133100000000002E-3</v>
      </c>
      <c r="RL2">
        <v>2.1118299999999999E-3</v>
      </c>
      <c r="RM2">
        <v>2.11122E-3</v>
      </c>
      <c r="RN2">
        <v>2.1208799999999999E-3</v>
      </c>
      <c r="RO2">
        <v>2.1130099999999998E-3</v>
      </c>
      <c r="RP2">
        <v>2.1232099999999999E-3</v>
      </c>
      <c r="RQ2">
        <v>2.0942399999999998E-3</v>
      </c>
      <c r="RR2">
        <v>2.1119200000000002E-3</v>
      </c>
      <c r="RS2">
        <v>2.1137999999999999E-3</v>
      </c>
      <c r="RT2">
        <v>2.1165899999999998E-3</v>
      </c>
      <c r="RU2">
        <v>2.1249200000000002E-3</v>
      </c>
      <c r="RV2">
        <v>2.10041E-3</v>
      </c>
      <c r="RW2">
        <v>2.1032199999999998E-3</v>
      </c>
      <c r="RX2">
        <v>2.11013E-3</v>
      </c>
      <c r="RY2">
        <v>2.1175999999999999E-3</v>
      </c>
      <c r="RZ2">
        <v>2.10341E-3</v>
      </c>
      <c r="SA2">
        <v>2.0864299999999998E-3</v>
      </c>
      <c r="SB2">
        <v>2.1153000000000001E-3</v>
      </c>
      <c r="SC2">
        <v>2.1159600000000001E-3</v>
      </c>
      <c r="SD2">
        <v>2.0833399999999999E-3</v>
      </c>
      <c r="SE2">
        <v>2.10881E-3</v>
      </c>
      <c r="SF2">
        <v>2.1028700000000002E-3</v>
      </c>
      <c r="SG2">
        <v>2.09136E-3</v>
      </c>
      <c r="SH2">
        <v>2.0930599999999999E-3</v>
      </c>
      <c r="SI2">
        <v>2.10195E-3</v>
      </c>
      <c r="SJ2">
        <v>2.1102999999999998E-3</v>
      </c>
      <c r="SK2">
        <v>2.0956799999999999E-3</v>
      </c>
      <c r="SL2">
        <v>2.0891E-3</v>
      </c>
      <c r="SM2">
        <v>2.0935799999999998E-3</v>
      </c>
      <c r="SN2">
        <v>2.0805799999999998E-3</v>
      </c>
      <c r="SO2">
        <v>2.09458E-3</v>
      </c>
      <c r="SP2">
        <v>2.0800300000000001E-3</v>
      </c>
      <c r="SQ2">
        <v>2.0830499999999999E-3</v>
      </c>
      <c r="SR2">
        <v>2.0736999999999999E-3</v>
      </c>
      <c r="SS2">
        <v>2.1021400000000002E-3</v>
      </c>
      <c r="ST2">
        <v>2.0938300000000001E-3</v>
      </c>
      <c r="SU2">
        <v>2.0873799999999998E-3</v>
      </c>
      <c r="SV2">
        <v>2.0876699999999998E-3</v>
      </c>
      <c r="SW2">
        <v>2.0858199999999999E-3</v>
      </c>
      <c r="SX2">
        <v>2.0908400000000001E-3</v>
      </c>
      <c r="SY2">
        <v>2.0747299999999999E-3</v>
      </c>
      <c r="SZ2">
        <v>2.07289E-3</v>
      </c>
      <c r="TA2">
        <v>2.0975199999999999E-3</v>
      </c>
      <c r="TB2">
        <v>2.0759400000000001E-3</v>
      </c>
      <c r="TC2">
        <v>2.0705799999999998E-3</v>
      </c>
      <c r="TD2">
        <v>2.0763000000000001E-3</v>
      </c>
      <c r="TE2">
        <v>2.0619800000000001E-3</v>
      </c>
      <c r="TF2">
        <v>2.0908599999999999E-3</v>
      </c>
      <c r="TG2">
        <v>2.0713699999999999E-3</v>
      </c>
      <c r="TH2">
        <v>2.0615999999999998E-3</v>
      </c>
      <c r="TI2">
        <v>2.0780600000000001E-3</v>
      </c>
      <c r="TJ2">
        <v>2.0643200000000001E-3</v>
      </c>
      <c r="TK2">
        <v>2.0943799999999999E-3</v>
      </c>
      <c r="TL2">
        <v>2.0791500000000001E-3</v>
      </c>
      <c r="TM2">
        <v>2.0514600000000002E-3</v>
      </c>
      <c r="TN2">
        <v>2.07281E-3</v>
      </c>
      <c r="TO2">
        <v>2.08158E-3</v>
      </c>
      <c r="TP2">
        <v>2.07873E-3</v>
      </c>
      <c r="TQ2">
        <v>2.0713900000000002E-3</v>
      </c>
      <c r="TR2">
        <v>2.0713200000000002E-3</v>
      </c>
      <c r="TS2">
        <v>2.0454399999999999E-3</v>
      </c>
      <c r="TT2">
        <v>2.0587800000000001E-3</v>
      </c>
      <c r="TU2">
        <v>2.0640300000000001E-3</v>
      </c>
      <c r="TV2">
        <v>2.0447600000000001E-3</v>
      </c>
      <c r="TW2">
        <v>2.0554100000000001E-3</v>
      </c>
      <c r="TX2">
        <v>2.07413E-3</v>
      </c>
      <c r="TY2">
        <v>2.0560700000000001E-3</v>
      </c>
      <c r="TZ2">
        <v>2.03213E-3</v>
      </c>
      <c r="UA2">
        <v>2.0458299999999998E-3</v>
      </c>
      <c r="UB2">
        <v>2.0471700000000001E-3</v>
      </c>
      <c r="UC2">
        <v>2.0462800000000001E-3</v>
      </c>
      <c r="UD2">
        <v>2.0565800000000001E-3</v>
      </c>
      <c r="UE2">
        <v>2.0546800000000001E-3</v>
      </c>
      <c r="UF2">
        <v>2.0815600000000001E-3</v>
      </c>
      <c r="UG2">
        <v>2.0611200000000001E-3</v>
      </c>
      <c r="UH2">
        <v>2.0652299999999999E-3</v>
      </c>
      <c r="UI2">
        <v>2.0466400000000002E-3</v>
      </c>
      <c r="UJ2">
        <v>2.05668E-3</v>
      </c>
      <c r="UK2">
        <v>2.0594599999999999E-3</v>
      </c>
      <c r="UL2">
        <v>2.0407200000000002E-3</v>
      </c>
      <c r="UM2">
        <v>2.06835E-3</v>
      </c>
      <c r="UN2">
        <v>2.0356300000000001E-3</v>
      </c>
      <c r="UO2">
        <v>2.0436400000000002E-3</v>
      </c>
      <c r="UP2">
        <v>2.0470499999999999E-3</v>
      </c>
      <c r="UQ2">
        <v>2.0449299999999999E-3</v>
      </c>
      <c r="UR2">
        <v>2.0347199999999998E-3</v>
      </c>
      <c r="US2">
        <v>2.0414500000000002E-3</v>
      </c>
      <c r="UT2">
        <v>2.0320799999999999E-3</v>
      </c>
      <c r="UU2">
        <v>2.0503399999999999E-3</v>
      </c>
      <c r="UV2">
        <v>2.0304699999999999E-3</v>
      </c>
      <c r="UW2">
        <v>2.0367499999999999E-3</v>
      </c>
      <c r="UX2">
        <v>2.03849E-3</v>
      </c>
      <c r="UY2">
        <v>2.04558E-3</v>
      </c>
      <c r="UZ2">
        <v>2.0476000000000001E-3</v>
      </c>
      <c r="VA2">
        <v>2.0903900000000001E-3</v>
      </c>
      <c r="VB2">
        <v>2.0336500000000001E-3</v>
      </c>
      <c r="VC2">
        <v>2.0488699999999999E-3</v>
      </c>
      <c r="VD2">
        <v>2.0283599999999999E-3</v>
      </c>
      <c r="VE2">
        <v>2.0270700000000002E-3</v>
      </c>
      <c r="VF2">
        <v>2.0210699999999998E-3</v>
      </c>
      <c r="VG2">
        <v>2.0365499999999998E-3</v>
      </c>
      <c r="VH2">
        <v>2.03184E-3</v>
      </c>
      <c r="VI2">
        <v>2.01323E-3</v>
      </c>
      <c r="VJ2">
        <v>2.0319600000000002E-3</v>
      </c>
      <c r="VK2">
        <v>2.0084399999999998E-3</v>
      </c>
      <c r="VL2">
        <v>2.0265600000000002E-3</v>
      </c>
      <c r="VM2">
        <v>2.0312099999999999E-3</v>
      </c>
      <c r="VN2">
        <v>2.0321800000000002E-3</v>
      </c>
      <c r="VO2">
        <v>2.0384999999999999E-3</v>
      </c>
      <c r="VP2">
        <v>2.0524599999999999E-3</v>
      </c>
      <c r="VQ2">
        <v>2.03761E-3</v>
      </c>
      <c r="VR2">
        <v>2.0315200000000002E-3</v>
      </c>
      <c r="VS2">
        <v>2.0270800000000001E-3</v>
      </c>
      <c r="VT2">
        <v>2.02264E-3</v>
      </c>
      <c r="VU2">
        <v>2.0236299999999998E-3</v>
      </c>
      <c r="VV2">
        <v>2.0221100000000001E-3</v>
      </c>
      <c r="VW2">
        <v>2.00387E-3</v>
      </c>
      <c r="VX2">
        <v>2.0068099999999999E-3</v>
      </c>
      <c r="VY2">
        <v>2.0087899999999999E-3</v>
      </c>
      <c r="VZ2">
        <v>2.0319700000000001E-3</v>
      </c>
      <c r="WA2">
        <v>2.0035299999999999E-3</v>
      </c>
      <c r="WB2">
        <v>2.0169799999999998E-3</v>
      </c>
      <c r="WC2">
        <v>2.0188200000000002E-3</v>
      </c>
      <c r="WD2">
        <v>2.0122199999999999E-3</v>
      </c>
      <c r="WE2">
        <v>2.0074899999999998E-3</v>
      </c>
      <c r="WF2">
        <v>2.0098899999999999E-3</v>
      </c>
      <c r="WG2">
        <v>2.0016700000000001E-3</v>
      </c>
      <c r="WH2">
        <v>2.0435399999999999E-3</v>
      </c>
      <c r="WI2">
        <v>2.0159000000000002E-3</v>
      </c>
      <c r="WJ2">
        <v>1.99475E-3</v>
      </c>
      <c r="WK2">
        <v>2.0235700000000001E-3</v>
      </c>
      <c r="WL2">
        <v>2.0166699999999999E-3</v>
      </c>
      <c r="WM2">
        <v>1.9940299999999999E-3</v>
      </c>
      <c r="WN2">
        <v>1.9912699999999998E-3</v>
      </c>
      <c r="WO2">
        <v>2.0098E-3</v>
      </c>
      <c r="WP2">
        <v>2.0067100000000001E-3</v>
      </c>
      <c r="WQ2">
        <v>2.003E-3</v>
      </c>
      <c r="WR2">
        <v>2.0056499999999999E-3</v>
      </c>
      <c r="WS2">
        <v>2.01469E-3</v>
      </c>
      <c r="WT2">
        <v>1.9945700000000002E-3</v>
      </c>
      <c r="WU2">
        <v>2.0106999999999998E-3</v>
      </c>
      <c r="WV2">
        <v>2.01666E-3</v>
      </c>
      <c r="WW2">
        <v>1.98292E-3</v>
      </c>
      <c r="WX2">
        <v>1.9997000000000001E-3</v>
      </c>
      <c r="WY2">
        <v>1.98665E-3</v>
      </c>
      <c r="WZ2">
        <v>1.9955400000000001E-3</v>
      </c>
      <c r="XA2">
        <v>2.00322E-3</v>
      </c>
      <c r="XB2">
        <v>1.99665E-3</v>
      </c>
      <c r="XC2">
        <v>1.9903299999999998E-3</v>
      </c>
      <c r="XD2">
        <v>1.99971E-3</v>
      </c>
      <c r="XE2">
        <v>1.9857799999999999E-3</v>
      </c>
      <c r="XF2">
        <v>1.98883E-3</v>
      </c>
      <c r="XG2">
        <v>1.9862500000000002E-3</v>
      </c>
      <c r="XH2">
        <v>1.9895899999999998E-3</v>
      </c>
      <c r="XI2">
        <v>1.9882799999999998E-3</v>
      </c>
      <c r="XJ2">
        <v>1.9692899999999998E-3</v>
      </c>
      <c r="XK2">
        <v>1.98154E-3</v>
      </c>
      <c r="XL2">
        <v>1.9867000000000001E-3</v>
      </c>
      <c r="XM2">
        <v>1.98328E-3</v>
      </c>
      <c r="XN2">
        <v>1.9865E-3</v>
      </c>
      <c r="XO2">
        <v>1.9901300000000001E-3</v>
      </c>
      <c r="XP2">
        <v>1.9774900000000002E-3</v>
      </c>
      <c r="XQ2">
        <v>1.9762099999999999E-3</v>
      </c>
      <c r="XR2">
        <v>1.9983399999999999E-3</v>
      </c>
      <c r="XS2">
        <v>1.9923900000000001E-3</v>
      </c>
      <c r="XT2">
        <v>1.98869E-3</v>
      </c>
      <c r="XU2">
        <v>1.98928E-3</v>
      </c>
      <c r="XV2">
        <v>1.9893799999999998E-3</v>
      </c>
      <c r="XW2">
        <v>1.9778899999999999E-3</v>
      </c>
      <c r="XX2">
        <v>1.97584E-3</v>
      </c>
      <c r="XY2">
        <v>1.9854899999999999E-3</v>
      </c>
      <c r="XZ2">
        <v>1.9973399999999998E-3</v>
      </c>
      <c r="YA2">
        <v>1.9713600000000001E-3</v>
      </c>
      <c r="YB2">
        <v>1.9811999999999998E-3</v>
      </c>
      <c r="YC2">
        <v>1.9674699999999998E-3</v>
      </c>
      <c r="YD2">
        <v>1.9779200000000002E-3</v>
      </c>
      <c r="YE2">
        <v>1.97E-3</v>
      </c>
      <c r="YF2">
        <v>1.9778299999999999E-3</v>
      </c>
      <c r="YG2">
        <v>1.9769000000000002E-3</v>
      </c>
      <c r="YH2">
        <v>1.9690300000000001E-3</v>
      </c>
      <c r="YI2">
        <v>1.9944899999999998E-3</v>
      </c>
      <c r="YJ2">
        <v>1.96876E-3</v>
      </c>
      <c r="YK2">
        <v>1.9621199999999999E-3</v>
      </c>
      <c r="YL2">
        <v>1.9750000000000002E-3</v>
      </c>
      <c r="YM2">
        <v>1.9667E-3</v>
      </c>
      <c r="YN2">
        <v>1.97072E-3</v>
      </c>
      <c r="YO2">
        <v>1.9653299999999999E-3</v>
      </c>
      <c r="YP2">
        <v>1.9766800000000002E-3</v>
      </c>
      <c r="YQ2">
        <v>1.9730500000000001E-3</v>
      </c>
      <c r="YR2">
        <v>1.9777800000000002E-3</v>
      </c>
      <c r="YS2">
        <v>1.9479600000000001E-3</v>
      </c>
      <c r="YT2">
        <v>1.95115E-3</v>
      </c>
      <c r="YU2">
        <v>1.9699499999999998E-3</v>
      </c>
      <c r="YV2">
        <v>1.96663E-3</v>
      </c>
      <c r="YW2">
        <v>1.9347500000000001E-3</v>
      </c>
      <c r="YX2">
        <v>1.9649400000000001E-3</v>
      </c>
      <c r="YY2">
        <v>1.94659E-3</v>
      </c>
      <c r="YZ2">
        <v>1.9692099999999999E-3</v>
      </c>
      <c r="ZA2">
        <v>1.9701100000000002E-3</v>
      </c>
      <c r="ZB2">
        <v>1.9802399999999999E-3</v>
      </c>
      <c r="ZC2">
        <v>1.93907E-3</v>
      </c>
      <c r="ZD2">
        <v>1.94199E-3</v>
      </c>
      <c r="ZE2">
        <v>1.97561E-3</v>
      </c>
      <c r="ZF2">
        <v>1.9459200000000001E-3</v>
      </c>
      <c r="ZG2">
        <v>1.9476999999999999E-3</v>
      </c>
      <c r="ZH2">
        <v>1.9533799999999998E-3</v>
      </c>
      <c r="ZI2">
        <v>1.9653000000000001E-3</v>
      </c>
      <c r="ZJ2">
        <v>1.9490200000000001E-3</v>
      </c>
      <c r="ZK2">
        <v>1.9717900000000002E-3</v>
      </c>
      <c r="ZL2">
        <v>1.9469699999999999E-3</v>
      </c>
      <c r="ZM2">
        <v>1.9606699999999999E-3</v>
      </c>
      <c r="ZN2">
        <v>1.9576799999999998E-3</v>
      </c>
      <c r="ZO2">
        <v>1.9389400000000001E-3</v>
      </c>
      <c r="ZP2">
        <v>1.9536499999999999E-3</v>
      </c>
      <c r="ZQ2">
        <v>1.9502899999999999E-3</v>
      </c>
      <c r="ZR2">
        <v>1.9270400000000001E-3</v>
      </c>
      <c r="ZS2">
        <v>1.9407999999999999E-3</v>
      </c>
      <c r="ZT2">
        <v>1.9490200000000001E-3</v>
      </c>
      <c r="ZU2">
        <v>1.94911E-3</v>
      </c>
      <c r="ZV2">
        <v>1.92859E-3</v>
      </c>
      <c r="ZW2">
        <v>1.95002E-3</v>
      </c>
      <c r="ZX2">
        <v>1.93472E-3</v>
      </c>
      <c r="ZY2">
        <v>1.9470900000000001E-3</v>
      </c>
      <c r="ZZ2">
        <v>1.9371600000000001E-3</v>
      </c>
      <c r="AAA2">
        <v>1.9487300000000001E-3</v>
      </c>
      <c r="AAB2">
        <v>1.92716E-3</v>
      </c>
      <c r="AAC2">
        <v>1.9316400000000001E-3</v>
      </c>
      <c r="AAD2">
        <v>1.9512399999999999E-3</v>
      </c>
      <c r="AAE2">
        <v>1.9242700000000001E-3</v>
      </c>
      <c r="AAF2">
        <v>1.93834E-3</v>
      </c>
      <c r="AAG2">
        <v>1.9440499999999999E-3</v>
      </c>
      <c r="AAH2">
        <v>1.9431299999999999E-3</v>
      </c>
      <c r="AAI2">
        <v>1.9515100000000001E-3</v>
      </c>
      <c r="AAJ2">
        <v>1.9305100000000001E-3</v>
      </c>
      <c r="AAK2">
        <v>1.94214E-3</v>
      </c>
      <c r="AAL2">
        <v>1.92242E-3</v>
      </c>
      <c r="AAM2">
        <v>1.94707E-3</v>
      </c>
      <c r="AAN2">
        <v>1.9239299999999999E-3</v>
      </c>
      <c r="AAO2">
        <v>1.94126E-3</v>
      </c>
      <c r="AAP2">
        <v>1.93896E-3</v>
      </c>
      <c r="AAQ2">
        <v>1.9371200000000001E-3</v>
      </c>
      <c r="AAR2">
        <v>1.9428500000000001E-3</v>
      </c>
      <c r="AAS2">
        <v>1.9158999999999999E-3</v>
      </c>
      <c r="AAT2">
        <v>1.9398099999999999E-3</v>
      </c>
      <c r="AAU2">
        <v>1.92403E-3</v>
      </c>
      <c r="AAV2">
        <v>1.92424E-3</v>
      </c>
      <c r="AAW2">
        <v>1.9258999999999999E-3</v>
      </c>
      <c r="AAX2">
        <v>1.93104E-3</v>
      </c>
      <c r="AAY2">
        <v>1.9126499999999999E-3</v>
      </c>
      <c r="AAZ2">
        <v>1.9406600000000001E-3</v>
      </c>
      <c r="ABA2">
        <v>1.9242700000000001E-3</v>
      </c>
      <c r="ABB2">
        <v>1.9294900000000001E-3</v>
      </c>
      <c r="ABC2">
        <v>1.9335400000000001E-3</v>
      </c>
      <c r="ABD2">
        <v>1.92625E-3</v>
      </c>
      <c r="ABE2">
        <v>1.9443900000000001E-3</v>
      </c>
      <c r="ABF2">
        <v>1.9362699999999999E-3</v>
      </c>
      <c r="ABG2">
        <v>1.9241600000000001E-3</v>
      </c>
      <c r="ABH2">
        <v>1.92033E-3</v>
      </c>
      <c r="ABI2">
        <v>1.9287600000000001E-3</v>
      </c>
      <c r="ABJ2">
        <v>1.93995E-3</v>
      </c>
      <c r="ABK2">
        <v>1.9429200000000001E-3</v>
      </c>
      <c r="ABL2">
        <v>1.9062599999999999E-3</v>
      </c>
      <c r="ABM2">
        <v>1.9149200000000001E-3</v>
      </c>
      <c r="ABN2">
        <v>1.91413E-3</v>
      </c>
      <c r="ABO2">
        <v>1.9014399999999999E-3</v>
      </c>
      <c r="ABP2">
        <v>1.9072500000000001E-3</v>
      </c>
      <c r="ABQ2">
        <v>1.91924E-3</v>
      </c>
      <c r="ABR2">
        <v>1.91906E-3</v>
      </c>
      <c r="ABS2">
        <v>1.9027499999999999E-3</v>
      </c>
      <c r="ABT2">
        <v>1.8993700000000001E-3</v>
      </c>
      <c r="ABU2">
        <v>1.9152800000000001E-3</v>
      </c>
      <c r="ABV2">
        <v>1.89646E-3</v>
      </c>
      <c r="ABW2">
        <v>1.9015799999999999E-3</v>
      </c>
      <c r="ABX2">
        <v>1.91746E-3</v>
      </c>
      <c r="ABY2">
        <v>1.92414E-3</v>
      </c>
      <c r="ABZ2">
        <v>1.90563E-3</v>
      </c>
      <c r="ACA2">
        <v>1.91764E-3</v>
      </c>
      <c r="ACB2">
        <v>1.9164200000000001E-3</v>
      </c>
      <c r="ACC2">
        <v>1.9089E-3</v>
      </c>
      <c r="ACD2">
        <v>1.89981E-3</v>
      </c>
      <c r="ACE2">
        <v>1.89507E-3</v>
      </c>
      <c r="ACF2">
        <v>1.9413200000000001E-3</v>
      </c>
      <c r="ACG2">
        <v>1.8979400000000001E-3</v>
      </c>
      <c r="ACH2">
        <v>1.9052299999999999E-3</v>
      </c>
      <c r="ACI2">
        <v>1.90109E-3</v>
      </c>
      <c r="ACJ2">
        <v>1.9107099999999999E-3</v>
      </c>
      <c r="ACK2">
        <v>1.8918400000000001E-3</v>
      </c>
      <c r="ACL2">
        <v>1.8964800000000001E-3</v>
      </c>
      <c r="ACM2">
        <v>1.9130499999999999E-3</v>
      </c>
      <c r="ACN2">
        <v>1.9068100000000001E-3</v>
      </c>
      <c r="ACO2">
        <v>1.89357E-3</v>
      </c>
      <c r="ACP2">
        <v>1.8776299999999999E-3</v>
      </c>
      <c r="ACQ2">
        <v>1.8900399999999999E-3</v>
      </c>
      <c r="ACR2">
        <v>1.9112000000000001E-3</v>
      </c>
      <c r="ACS2">
        <v>1.89715E-3</v>
      </c>
      <c r="ACT2">
        <v>1.89069E-3</v>
      </c>
      <c r="ACU2">
        <v>1.89039E-3</v>
      </c>
      <c r="ACV2">
        <v>1.8979299999999999E-3</v>
      </c>
      <c r="ACW2">
        <v>1.8894300000000001E-3</v>
      </c>
      <c r="ACX2">
        <v>1.8806000000000001E-3</v>
      </c>
      <c r="ACY2">
        <v>1.91154E-3</v>
      </c>
      <c r="ACZ2">
        <v>1.89412E-3</v>
      </c>
      <c r="ADA2">
        <v>1.8978300000000001E-3</v>
      </c>
      <c r="ADB2">
        <v>1.88338E-3</v>
      </c>
      <c r="ADC2">
        <v>1.8808200000000001E-3</v>
      </c>
      <c r="ADD2">
        <v>1.8978000000000001E-3</v>
      </c>
      <c r="ADE2">
        <v>1.8771599999999999E-3</v>
      </c>
      <c r="ADF2">
        <v>1.89482E-3</v>
      </c>
      <c r="ADG2">
        <v>1.92869E-3</v>
      </c>
      <c r="ADH2">
        <v>1.89357E-3</v>
      </c>
      <c r="ADI2">
        <v>1.89664E-3</v>
      </c>
      <c r="ADJ2">
        <v>1.9018100000000001E-3</v>
      </c>
      <c r="ADK2">
        <v>1.9060800000000001E-3</v>
      </c>
      <c r="ADL2">
        <v>1.8875599999999999E-3</v>
      </c>
      <c r="ADM2">
        <v>1.88185E-3</v>
      </c>
      <c r="ADN2">
        <v>1.8872100000000001E-3</v>
      </c>
      <c r="ADO2">
        <v>1.88623E-3</v>
      </c>
      <c r="ADP2">
        <v>1.8793799999999999E-3</v>
      </c>
      <c r="ADQ2">
        <v>1.8691300000000001E-3</v>
      </c>
      <c r="ADR2">
        <v>1.8844199999999999E-3</v>
      </c>
      <c r="ADS2">
        <v>1.8872100000000001E-3</v>
      </c>
      <c r="ADT2">
        <v>1.86393E-3</v>
      </c>
      <c r="ADU2">
        <v>1.88167E-3</v>
      </c>
      <c r="ADV2">
        <v>1.8836300000000001E-3</v>
      </c>
      <c r="ADW2">
        <v>1.8743E-3</v>
      </c>
      <c r="ADX2">
        <v>1.87243E-3</v>
      </c>
      <c r="ADY2">
        <v>1.88233E-3</v>
      </c>
      <c r="ADZ2">
        <v>1.89149E-3</v>
      </c>
      <c r="AEA2">
        <v>1.88003E-3</v>
      </c>
      <c r="AEB2">
        <v>1.88029E-3</v>
      </c>
      <c r="AEC2">
        <v>1.8795800000000001E-3</v>
      </c>
      <c r="AED2">
        <v>1.87236E-3</v>
      </c>
      <c r="AEE2">
        <v>1.88838E-3</v>
      </c>
      <c r="AEF2">
        <v>1.8682900000000001E-3</v>
      </c>
      <c r="AEG2">
        <v>1.8738699999999999E-3</v>
      </c>
      <c r="AEH2">
        <v>1.8787299999999999E-3</v>
      </c>
      <c r="AEI2">
        <v>1.8762099999999999E-3</v>
      </c>
      <c r="AEJ2">
        <v>1.86414E-3</v>
      </c>
      <c r="AEK2">
        <v>1.8681500000000001E-3</v>
      </c>
      <c r="AEL2">
        <v>1.86973E-3</v>
      </c>
      <c r="AEM2">
        <v>1.88091E-3</v>
      </c>
      <c r="AEN2">
        <v>1.86031E-3</v>
      </c>
      <c r="AEO2">
        <v>1.8750100000000001E-3</v>
      </c>
      <c r="AEP2">
        <v>1.8540200000000001E-3</v>
      </c>
      <c r="AEQ2">
        <v>1.84727E-3</v>
      </c>
      <c r="AER2">
        <v>1.8720900000000001E-3</v>
      </c>
      <c r="AES2">
        <v>1.8566800000000001E-3</v>
      </c>
      <c r="AET2">
        <v>1.8705E-3</v>
      </c>
      <c r="AEU2">
        <v>1.8706599999999999E-3</v>
      </c>
      <c r="AEV2">
        <v>1.87616E-3</v>
      </c>
      <c r="AEW2">
        <v>1.84373E-3</v>
      </c>
      <c r="AEX2">
        <v>1.86302E-3</v>
      </c>
      <c r="AEY2">
        <v>1.8675300000000001E-3</v>
      </c>
      <c r="AEZ2">
        <v>1.86013E-3</v>
      </c>
      <c r="AFA2">
        <v>1.84906E-3</v>
      </c>
      <c r="AFB2">
        <v>1.85012E-3</v>
      </c>
      <c r="AFC2">
        <v>1.86527E-3</v>
      </c>
      <c r="AFD2">
        <v>1.85911E-3</v>
      </c>
      <c r="AFE2">
        <v>1.8539699999999999E-3</v>
      </c>
      <c r="AFF2">
        <v>1.8616500000000001E-3</v>
      </c>
      <c r="AFG2">
        <v>1.86075E-3</v>
      </c>
      <c r="AFH2">
        <v>1.83311E-3</v>
      </c>
      <c r="AFI2">
        <v>1.85388E-3</v>
      </c>
      <c r="AFJ2">
        <v>1.8482100000000001E-3</v>
      </c>
      <c r="AFK2">
        <v>1.8658100000000001E-3</v>
      </c>
      <c r="AFL2">
        <v>1.8404300000000001E-3</v>
      </c>
      <c r="AFM2">
        <v>1.8524500000000001E-3</v>
      </c>
      <c r="AFN2">
        <v>1.86437E-3</v>
      </c>
      <c r="AFO2">
        <v>1.85221E-3</v>
      </c>
      <c r="AFP2">
        <v>1.85421E-3</v>
      </c>
      <c r="AFQ2">
        <v>1.8597900000000001E-3</v>
      </c>
      <c r="AFR2">
        <v>1.8524699999999999E-3</v>
      </c>
      <c r="AFS2">
        <v>1.8482699999999999E-3</v>
      </c>
      <c r="AFT2">
        <v>1.85148E-3</v>
      </c>
      <c r="AFU2">
        <v>1.84015E-3</v>
      </c>
      <c r="AFV2">
        <v>1.85203E-3</v>
      </c>
      <c r="AFW2">
        <v>1.86892E-3</v>
      </c>
      <c r="AFX2">
        <v>1.86947E-3</v>
      </c>
      <c r="AFY2">
        <v>1.8420800000000001E-3</v>
      </c>
      <c r="AFZ2">
        <v>1.86126E-3</v>
      </c>
      <c r="AGA2">
        <v>1.8388E-3</v>
      </c>
      <c r="AGB2">
        <v>1.8499600000000001E-3</v>
      </c>
      <c r="AGC2">
        <v>1.84958E-3</v>
      </c>
      <c r="AGD2">
        <v>1.8292200000000001E-3</v>
      </c>
      <c r="AGE2">
        <v>1.84074E-3</v>
      </c>
      <c r="AGF2">
        <v>1.85304E-3</v>
      </c>
      <c r="AGG2">
        <v>1.82829E-3</v>
      </c>
      <c r="AGH2">
        <v>1.8606499999999999E-3</v>
      </c>
      <c r="AGI2">
        <v>1.84537E-3</v>
      </c>
      <c r="AGJ2">
        <v>1.8396700000000001E-3</v>
      </c>
      <c r="AGK2">
        <v>1.8600999999999999E-3</v>
      </c>
      <c r="AGL2">
        <v>1.85323E-3</v>
      </c>
      <c r="AGM2">
        <v>1.8456099999999999E-3</v>
      </c>
      <c r="AGN2">
        <v>1.8705099999999999E-3</v>
      </c>
      <c r="AGO2">
        <v>1.8296499999999999E-3</v>
      </c>
      <c r="AGP2">
        <v>1.8484899999999999E-3</v>
      </c>
      <c r="AGQ2">
        <v>1.8335000000000001E-3</v>
      </c>
      <c r="AGR2">
        <v>1.84702E-3</v>
      </c>
      <c r="AGS2">
        <v>1.8241100000000001E-3</v>
      </c>
      <c r="AGT2">
        <v>1.8374000000000001E-3</v>
      </c>
      <c r="AGU2">
        <v>1.8354000000000001E-3</v>
      </c>
      <c r="AGV2">
        <v>1.83876E-3</v>
      </c>
      <c r="AGW2">
        <v>1.8477299999999999E-3</v>
      </c>
      <c r="AGX2">
        <v>1.82446E-3</v>
      </c>
      <c r="AGY2">
        <v>1.84015E-3</v>
      </c>
      <c r="AGZ2">
        <v>1.8337900000000001E-3</v>
      </c>
      <c r="AHA2">
        <v>1.8373199999999999E-3</v>
      </c>
      <c r="AHB2">
        <v>1.8282299999999999E-3</v>
      </c>
      <c r="AHC2">
        <v>1.8413800000000001E-3</v>
      </c>
      <c r="AHD2">
        <v>1.84114E-3</v>
      </c>
      <c r="AHE2">
        <v>1.8336299999999999E-3</v>
      </c>
      <c r="AHF2">
        <v>1.82372E-3</v>
      </c>
      <c r="AHG2">
        <v>1.8364399999999999E-3</v>
      </c>
      <c r="AHH2">
        <v>1.83409E-3</v>
      </c>
      <c r="AHI2">
        <v>1.8144400000000001E-3</v>
      </c>
      <c r="AHJ2">
        <v>1.84593E-3</v>
      </c>
      <c r="AHK2">
        <v>1.8155700000000001E-3</v>
      </c>
      <c r="AHL2">
        <v>1.8326200000000001E-3</v>
      </c>
      <c r="AHM2">
        <v>1.8167999999999999E-3</v>
      </c>
      <c r="AHN2">
        <v>1.8218900000000001E-3</v>
      </c>
      <c r="AHO2">
        <v>1.83672E-3</v>
      </c>
      <c r="AHP2">
        <v>1.8417399999999999E-3</v>
      </c>
      <c r="AHQ2">
        <v>1.8342899999999999E-3</v>
      </c>
      <c r="AHR2">
        <v>1.8251999999999999E-3</v>
      </c>
      <c r="AHS2">
        <v>1.82994E-3</v>
      </c>
      <c r="AHT2">
        <v>1.8058600000000001E-3</v>
      </c>
      <c r="AHU2">
        <v>1.7769699999999999E-3</v>
      </c>
      <c r="AHV2">
        <v>1.78072E-3</v>
      </c>
      <c r="AHW2">
        <v>1.7782799999999999E-3</v>
      </c>
      <c r="AHX2">
        <v>1.7556099999999999E-3</v>
      </c>
      <c r="AHY2">
        <v>1.7567699999999999E-3</v>
      </c>
      <c r="AHZ2">
        <v>1.7510500000000001E-3</v>
      </c>
      <c r="AIA2">
        <v>1.74212E-3</v>
      </c>
      <c r="AIB2">
        <v>1.7471400000000001E-3</v>
      </c>
      <c r="AIC2">
        <v>1.72847E-3</v>
      </c>
      <c r="AID2">
        <v>1.7264100000000001E-3</v>
      </c>
      <c r="AIE2">
        <v>1.7141999999999999E-3</v>
      </c>
      <c r="AIF2">
        <v>1.7093399999999999E-3</v>
      </c>
      <c r="AIG2">
        <v>1.6909500000000001E-3</v>
      </c>
      <c r="AIH2">
        <v>1.70301E-3</v>
      </c>
      <c r="AII2">
        <v>1.6835000000000001E-3</v>
      </c>
      <c r="AIJ2">
        <v>1.6779500000000001E-3</v>
      </c>
      <c r="AIK2">
        <v>1.67074E-3</v>
      </c>
      <c r="AIL2">
        <v>1.66876E-3</v>
      </c>
      <c r="AIM2">
        <v>1.6601400000000001E-3</v>
      </c>
      <c r="AIN2">
        <v>1.6514100000000001E-3</v>
      </c>
      <c r="AIO2">
        <v>1.64741E-3</v>
      </c>
      <c r="AIP2">
        <v>1.64773E-3</v>
      </c>
      <c r="AIQ2">
        <v>1.6390199999999999E-3</v>
      </c>
      <c r="AIR2">
        <v>1.61086E-3</v>
      </c>
      <c r="AIS2">
        <v>1.6148E-3</v>
      </c>
      <c r="AIT2">
        <v>1.61959E-3</v>
      </c>
      <c r="AIU2">
        <v>1.60176E-3</v>
      </c>
      <c r="AIV2">
        <v>1.6136600000000001E-3</v>
      </c>
      <c r="AIW2">
        <v>1.6564800000000001E-3</v>
      </c>
      <c r="AIX2">
        <v>1.5873899999999999E-3</v>
      </c>
      <c r="AIY2">
        <v>1.5802500000000001E-3</v>
      </c>
      <c r="AIZ2">
        <v>1.58219E-3</v>
      </c>
      <c r="AJA2">
        <v>1.56292E-3</v>
      </c>
      <c r="AJB2">
        <v>1.55909E-3</v>
      </c>
      <c r="AJC2">
        <v>1.5474600000000001E-3</v>
      </c>
      <c r="AJD2">
        <v>1.5657500000000001E-3</v>
      </c>
      <c r="AJE2">
        <v>1.5616E-3</v>
      </c>
      <c r="AJF2">
        <v>1.5349599999999999E-3</v>
      </c>
      <c r="AJG2">
        <v>1.5339399999999999E-3</v>
      </c>
      <c r="AJH2">
        <v>1.5244900000000001E-3</v>
      </c>
      <c r="AJI2">
        <v>1.5470600000000001E-3</v>
      </c>
      <c r="AJJ2">
        <v>1.53421E-3</v>
      </c>
      <c r="AJK2">
        <v>1.52428E-3</v>
      </c>
      <c r="AJL2">
        <v>1.5614400000000001E-3</v>
      </c>
      <c r="AJM2">
        <v>1.5153300000000001E-3</v>
      </c>
      <c r="AJN2">
        <v>1.50044E-3</v>
      </c>
      <c r="AJO2">
        <v>1.5067399999999999E-3</v>
      </c>
      <c r="AJP2">
        <v>1.5024400000000001E-3</v>
      </c>
      <c r="AJQ2">
        <v>1.51206E-3</v>
      </c>
      <c r="AJR2">
        <v>1.4999900000000001E-3</v>
      </c>
      <c r="AJS2">
        <v>1.48022E-3</v>
      </c>
      <c r="AJT2">
        <v>1.47988E-3</v>
      </c>
      <c r="AJU2">
        <v>1.4756999999999999E-3</v>
      </c>
      <c r="AJV2">
        <v>1.47124E-3</v>
      </c>
      <c r="AJW2">
        <v>1.4560199999999999E-3</v>
      </c>
      <c r="AJX2">
        <v>1.48467E-3</v>
      </c>
      <c r="AJY2">
        <v>1.46345E-3</v>
      </c>
      <c r="AJZ2">
        <v>1.4668800000000001E-3</v>
      </c>
      <c r="AKA2">
        <v>1.4765799999999999E-3</v>
      </c>
      <c r="AKB2">
        <v>1.4466699999999999E-3</v>
      </c>
      <c r="AKC2">
        <v>1.4308700000000001E-3</v>
      </c>
      <c r="AKD2">
        <v>1.42431E-3</v>
      </c>
      <c r="AKE2">
        <v>1.4350400000000001E-3</v>
      </c>
      <c r="AKF2">
        <v>1.41906E-3</v>
      </c>
      <c r="AKG2">
        <v>1.4347100000000001E-3</v>
      </c>
      <c r="AKH2">
        <v>1.4145799999999999E-3</v>
      </c>
      <c r="AKI2">
        <v>1.42055E-3</v>
      </c>
      <c r="AKJ2">
        <v>1.4165600000000001E-3</v>
      </c>
      <c r="AKK2">
        <v>1.42213E-3</v>
      </c>
      <c r="AKL2">
        <v>1.4000499999999999E-3</v>
      </c>
      <c r="AKM2">
        <v>1.403E-3</v>
      </c>
      <c r="AKN2">
        <v>1.3876800000000001E-3</v>
      </c>
      <c r="AKO2">
        <v>1.38313E-3</v>
      </c>
      <c r="AKP2">
        <v>1.4077E-3</v>
      </c>
      <c r="AKQ2">
        <v>1.3953800000000001E-3</v>
      </c>
      <c r="AKR2">
        <v>1.3727399999999999E-3</v>
      </c>
      <c r="AKS2">
        <v>1.3800399999999999E-3</v>
      </c>
      <c r="AKT2">
        <v>1.39178E-3</v>
      </c>
      <c r="AKU2">
        <v>1.3653700000000001E-3</v>
      </c>
      <c r="AKV2">
        <v>1.3607599999999999E-3</v>
      </c>
      <c r="AKW2">
        <v>1.3893099999999999E-3</v>
      </c>
      <c r="AKX2">
        <v>1.3671600000000001E-3</v>
      </c>
      <c r="AKY2">
        <v>1.36714E-3</v>
      </c>
      <c r="AKZ2">
        <v>1.3700400000000001E-3</v>
      </c>
      <c r="ALA2">
        <v>1.35578E-3</v>
      </c>
      <c r="ALB2">
        <v>1.35429E-3</v>
      </c>
      <c r="ALC2">
        <v>1.3628799999999999E-3</v>
      </c>
      <c r="ALD2">
        <v>1.3624799999999999E-3</v>
      </c>
      <c r="ALE2">
        <v>1.3565999999999999E-3</v>
      </c>
      <c r="ALF2">
        <v>1.34417E-3</v>
      </c>
      <c r="ALG2">
        <v>1.34162E-3</v>
      </c>
      <c r="ALH2">
        <v>1.33523E-3</v>
      </c>
      <c r="ALI2">
        <v>1.3587E-3</v>
      </c>
      <c r="ALJ2">
        <v>1.3453199999999999E-3</v>
      </c>
      <c r="ALK2">
        <v>1.33373E-3</v>
      </c>
      <c r="ALL2">
        <v>1.32446E-3</v>
      </c>
      <c r="ALM2">
        <v>1.315E-3</v>
      </c>
      <c r="ALN2">
        <v>1.3090300000000001E-3</v>
      </c>
      <c r="ALO2">
        <v>1.3134500000000001E-3</v>
      </c>
      <c r="ALP2">
        <v>1.3176100000000001E-3</v>
      </c>
      <c r="ALQ2">
        <v>1.30291E-3</v>
      </c>
      <c r="ALR2">
        <v>1.3080399999999999E-3</v>
      </c>
      <c r="ALS2">
        <v>1.2834599999999999E-3</v>
      </c>
      <c r="ALT2">
        <v>1.2951799999999999E-3</v>
      </c>
      <c r="ALU2">
        <v>1.3015500000000001E-3</v>
      </c>
      <c r="ALV2">
        <v>1.33012E-3</v>
      </c>
      <c r="ALW2">
        <v>1.2768600000000001E-3</v>
      </c>
      <c r="ALX2">
        <v>1.28816E-3</v>
      </c>
      <c r="ALY2">
        <v>1.29794E-3</v>
      </c>
      <c r="ALZ2">
        <v>1.29301E-3</v>
      </c>
      <c r="AMA2">
        <v>1.2865299999999999E-3</v>
      </c>
      <c r="AMB2">
        <v>1.27961E-3</v>
      </c>
      <c r="AMC2">
        <v>1.2643800000000001E-3</v>
      </c>
      <c r="AMD2">
        <v>1.27272E-3</v>
      </c>
      <c r="AME2">
        <v>1.28202E-3</v>
      </c>
      <c r="AMF2">
        <v>1.26336E-3</v>
      </c>
      <c r="AMG2">
        <v>1.25208E-3</v>
      </c>
      <c r="AMH2">
        <v>1.2603200000000001E-3</v>
      </c>
      <c r="AMI2">
        <v>1.2594500000000001E-3</v>
      </c>
      <c r="AMJ2">
        <v>1.25892E-3</v>
      </c>
      <c r="AMK2">
        <v>1.2439199999999999E-3</v>
      </c>
      <c r="AML2">
        <v>1.2564200000000001E-3</v>
      </c>
      <c r="AMM2">
        <v>1.26009E-3</v>
      </c>
      <c r="AMN2">
        <v>1.2705500000000001E-3</v>
      </c>
      <c r="AMO2">
        <v>1.24899E-3</v>
      </c>
      <c r="AMP2">
        <v>1.25735E-3</v>
      </c>
      <c r="AMQ2">
        <v>1.24273E-3</v>
      </c>
      <c r="AMR2">
        <v>1.23215E-3</v>
      </c>
      <c r="AMS2">
        <v>1.24127E-3</v>
      </c>
      <c r="AMT2">
        <v>1.24395E-3</v>
      </c>
      <c r="AMU2">
        <v>1.22894E-3</v>
      </c>
      <c r="AMV2">
        <v>1.2261799999999999E-3</v>
      </c>
      <c r="AMW2">
        <v>1.2266200000000001E-3</v>
      </c>
      <c r="AMX2">
        <v>1.2349800000000001E-3</v>
      </c>
      <c r="AMY2">
        <v>1.2325999999999999E-3</v>
      </c>
      <c r="AMZ2">
        <v>1.2251199999999999E-3</v>
      </c>
      <c r="ANA2">
        <v>1.2120099999999999E-3</v>
      </c>
      <c r="ANB2">
        <v>1.2257500000000001E-3</v>
      </c>
      <c r="ANC2">
        <v>1.2083599999999999E-3</v>
      </c>
      <c r="AND2">
        <v>1.2484099999999999E-3</v>
      </c>
      <c r="ANE2">
        <v>1.2008399999999999E-3</v>
      </c>
      <c r="ANF2">
        <v>1.2203800000000001E-3</v>
      </c>
      <c r="ANG2">
        <v>1.2124799999999999E-3</v>
      </c>
      <c r="ANH2">
        <v>1.1904400000000001E-3</v>
      </c>
      <c r="ANI2">
        <v>1.19706E-3</v>
      </c>
      <c r="ANJ2">
        <v>1.2047099999999999E-3</v>
      </c>
      <c r="ANK2">
        <v>1.19878E-3</v>
      </c>
      <c r="ANL2">
        <v>1.21955E-3</v>
      </c>
      <c r="ANM2">
        <v>1.2019000000000001E-3</v>
      </c>
      <c r="ANN2">
        <v>1.23331E-3</v>
      </c>
      <c r="ANO2">
        <v>1.1817500000000001E-3</v>
      </c>
      <c r="ANP2">
        <v>1.1739400000000001E-3</v>
      </c>
      <c r="ANQ2">
        <v>1.1802099999999999E-3</v>
      </c>
      <c r="ANR2">
        <v>1.1991E-3</v>
      </c>
      <c r="ANS2">
        <v>1.1713100000000001E-3</v>
      </c>
      <c r="ANT2">
        <v>1.20192E-3</v>
      </c>
      <c r="ANU2">
        <v>1.19597E-3</v>
      </c>
      <c r="ANV2">
        <v>1.17355E-3</v>
      </c>
      <c r="ANW2">
        <v>1.19057E-3</v>
      </c>
      <c r="ANX2">
        <v>1.1788E-3</v>
      </c>
      <c r="ANY2">
        <v>1.1574000000000001E-3</v>
      </c>
      <c r="ANZ2">
        <v>1.17443E-3</v>
      </c>
      <c r="AOA2">
        <v>1.1956600000000001E-3</v>
      </c>
      <c r="AOB2">
        <v>1.17457E-3</v>
      </c>
      <c r="AOC2">
        <v>1.16873E-3</v>
      </c>
      <c r="AOD2">
        <v>1.15066E-3</v>
      </c>
      <c r="AOE2">
        <v>1.1678700000000001E-3</v>
      </c>
      <c r="AOF2">
        <v>1.15865E-3</v>
      </c>
      <c r="AOG2">
        <v>1.1724000000000001E-3</v>
      </c>
      <c r="AOH2">
        <v>1.17457E-3</v>
      </c>
      <c r="AOI2">
        <v>1.15244E-3</v>
      </c>
      <c r="AOJ2">
        <v>1.1612700000000001E-3</v>
      </c>
      <c r="AOK2">
        <v>1.15891E-3</v>
      </c>
      <c r="AOL2">
        <v>1.1388500000000001E-3</v>
      </c>
      <c r="AOM2">
        <v>1.1652699999999999E-3</v>
      </c>
      <c r="AON2">
        <v>1.14087E-3</v>
      </c>
      <c r="AOO2">
        <v>1.1517000000000001E-3</v>
      </c>
      <c r="AOP2">
        <v>1.14583E-3</v>
      </c>
      <c r="AOQ2">
        <v>1.13415E-3</v>
      </c>
      <c r="AOR2">
        <v>1.13258E-3</v>
      </c>
      <c r="AOS2">
        <v>1.1269299999999999E-3</v>
      </c>
      <c r="AOT2">
        <v>1.16756E-3</v>
      </c>
      <c r="AOU2">
        <v>1.1487299999999999E-3</v>
      </c>
      <c r="AOV2">
        <v>1.12987E-3</v>
      </c>
      <c r="AOW2">
        <v>1.1327399999999999E-3</v>
      </c>
      <c r="AOX2">
        <v>1.12389E-3</v>
      </c>
      <c r="AOY2">
        <v>1.11853E-3</v>
      </c>
      <c r="AOZ2">
        <v>1.1338800000000001E-3</v>
      </c>
      <c r="APA2">
        <v>1.1302199999999999E-3</v>
      </c>
      <c r="APB2">
        <v>1.1225199999999999E-3</v>
      </c>
      <c r="APC2">
        <v>1.12093E-3</v>
      </c>
      <c r="APD2">
        <v>1.1390700000000001E-3</v>
      </c>
      <c r="APE2">
        <v>1.11753E-3</v>
      </c>
      <c r="APF2">
        <v>1.1145700000000001E-3</v>
      </c>
      <c r="APG2">
        <v>1.11064E-3</v>
      </c>
      <c r="APH2">
        <v>1.1274E-3</v>
      </c>
      <c r="API2">
        <v>1.1257699999999999E-3</v>
      </c>
      <c r="APJ2">
        <v>1.1147100000000001E-3</v>
      </c>
      <c r="APK2">
        <v>1.1157599999999999E-3</v>
      </c>
      <c r="APL2">
        <v>1.1072300000000001E-3</v>
      </c>
      <c r="APM2">
        <v>1.10524E-3</v>
      </c>
      <c r="APN2">
        <v>1.11633E-3</v>
      </c>
      <c r="APO2">
        <v>1.09213E-3</v>
      </c>
      <c r="APP2">
        <v>1.10819E-3</v>
      </c>
      <c r="APQ2">
        <v>1.10319E-3</v>
      </c>
      <c r="APR2">
        <v>1.09333E-3</v>
      </c>
      <c r="APS2">
        <v>1.1142700000000001E-3</v>
      </c>
      <c r="APT2">
        <v>1.08223E-3</v>
      </c>
      <c r="APU2">
        <v>1.1048200000000001E-3</v>
      </c>
      <c r="APV2">
        <v>1.09362E-3</v>
      </c>
      <c r="APW2">
        <v>1.0966000000000001E-3</v>
      </c>
      <c r="APX2">
        <v>1.085E-3</v>
      </c>
      <c r="APY2">
        <v>1.09471E-3</v>
      </c>
      <c r="APZ2">
        <v>1.07741E-3</v>
      </c>
      <c r="AQA2">
        <v>1.07672E-3</v>
      </c>
      <c r="AQB2">
        <v>1.0976499999999999E-3</v>
      </c>
      <c r="AQC2">
        <v>1.09472E-3</v>
      </c>
      <c r="AQD2">
        <v>1.0843199999999999E-3</v>
      </c>
      <c r="AQE2">
        <v>1.0889000000000001E-3</v>
      </c>
      <c r="AQF2">
        <v>1.0656699999999999E-3</v>
      </c>
      <c r="AQG2">
        <v>1.08551E-3</v>
      </c>
      <c r="AQH2">
        <v>1.08694E-3</v>
      </c>
      <c r="AQI2">
        <v>1.0959100000000001E-3</v>
      </c>
      <c r="AQJ2">
        <v>1.0782700000000001E-3</v>
      </c>
      <c r="AQK2">
        <v>1.06802E-3</v>
      </c>
      <c r="AQL2">
        <v>1.0688799999999999E-3</v>
      </c>
      <c r="AQM2">
        <v>1.0770899999999999E-3</v>
      </c>
      <c r="AQN2">
        <v>1.08307E-3</v>
      </c>
      <c r="AQO2">
        <v>1.0540700000000001E-3</v>
      </c>
      <c r="AQP2">
        <v>1.06174E-3</v>
      </c>
      <c r="AQQ2">
        <v>1.05886E-3</v>
      </c>
      <c r="AQR2">
        <v>1.0726500000000001E-3</v>
      </c>
      <c r="AQS2">
        <v>1.0706100000000001E-3</v>
      </c>
      <c r="AQT2">
        <v>1.05879E-3</v>
      </c>
      <c r="AQU2">
        <v>1.0772100000000001E-3</v>
      </c>
      <c r="AQV2">
        <v>1.0666600000000001E-3</v>
      </c>
      <c r="AQW2">
        <v>1.0634799999999999E-3</v>
      </c>
      <c r="AQX2">
        <v>1.0493900000000001E-3</v>
      </c>
      <c r="AQY2">
        <v>1.0650799999999999E-3</v>
      </c>
      <c r="AQZ2">
        <v>1.05737E-3</v>
      </c>
      <c r="ARA2">
        <v>1.06258E-3</v>
      </c>
      <c r="ARB2">
        <v>1.0578600000000001E-3</v>
      </c>
      <c r="ARC2">
        <v>1.0515399999999999E-3</v>
      </c>
      <c r="ARD2">
        <v>1.0362100000000001E-3</v>
      </c>
      <c r="ARE2">
        <v>1.0495400000000001E-3</v>
      </c>
      <c r="ARF2">
        <v>1.052E-3</v>
      </c>
      <c r="ARG2">
        <v>1.0289800000000001E-3</v>
      </c>
      <c r="ARH2">
        <v>1.0467899999999999E-3</v>
      </c>
      <c r="ARI2">
        <v>1.0518599999999999E-3</v>
      </c>
      <c r="ARJ2">
        <v>1.0431500000000001E-3</v>
      </c>
      <c r="ARK2">
        <v>1.0659599999999999E-3</v>
      </c>
      <c r="ARL2">
        <v>1.0331699999999999E-3</v>
      </c>
      <c r="ARM2">
        <v>1.03904E-3</v>
      </c>
      <c r="ARN2">
        <v>1.0245300000000001E-3</v>
      </c>
      <c r="ARO2">
        <v>1.0302200000000001E-3</v>
      </c>
      <c r="ARP2">
        <v>1.03612E-3</v>
      </c>
      <c r="ARQ2">
        <v>1.0235999999999999E-3</v>
      </c>
      <c r="ARR2">
        <v>1.0435500000000001E-3</v>
      </c>
      <c r="ARS2">
        <v>1.02027E-3</v>
      </c>
      <c r="ART2">
        <v>1.03188E-3</v>
      </c>
      <c r="ARU2">
        <v>1.0311700000000001E-3</v>
      </c>
      <c r="ARV2">
        <v>1.03764E-3</v>
      </c>
      <c r="ARW2">
        <v>1.01026E-3</v>
      </c>
      <c r="ARX2">
        <v>1.0271600000000001E-3</v>
      </c>
      <c r="ARY2">
        <v>1.03027E-3</v>
      </c>
      <c r="ARZ2">
        <v>1.0176300000000001E-3</v>
      </c>
      <c r="ASA2">
        <v>1.0416900000000001E-3</v>
      </c>
      <c r="ASB2">
        <v>1.0324100000000001E-3</v>
      </c>
      <c r="ASC2">
        <v>1.03539E-3</v>
      </c>
      <c r="ASD2">
        <v>1.0150300000000001E-3</v>
      </c>
      <c r="ASE2">
        <v>1.0153300000000001E-3</v>
      </c>
      <c r="ASF2">
        <v>1.02311E-3</v>
      </c>
      <c r="ASG2">
        <v>1.0113399999999999E-3</v>
      </c>
      <c r="ASH2">
        <v>1.0540899999999999E-3</v>
      </c>
      <c r="ASI2">
        <v>1.0144900000000001E-3</v>
      </c>
      <c r="ASJ2">
        <v>1.0128299999999999E-3</v>
      </c>
      <c r="ASK2">
        <v>1.0060100000000001E-3</v>
      </c>
      <c r="ASL2">
        <v>1.01723E-3</v>
      </c>
      <c r="ASM2">
        <v>1.01669E-3</v>
      </c>
      <c r="ASN2">
        <v>1.02027E-3</v>
      </c>
      <c r="ASO2">
        <v>1.0084200000000001E-3</v>
      </c>
      <c r="ASP2">
        <v>1.00825E-3</v>
      </c>
      <c r="ASQ2">
        <v>1.0068E-3</v>
      </c>
      <c r="ASR2">
        <v>1.01964E-3</v>
      </c>
      <c r="ASS2">
        <v>9.865099999999999E-4</v>
      </c>
      <c r="AST2">
        <v>9.903659999999999E-4</v>
      </c>
      <c r="ASU2">
        <v>9.9511E-4</v>
      </c>
      <c r="ASV2">
        <v>1.02016E-3</v>
      </c>
      <c r="ASW2">
        <v>9.98725E-4</v>
      </c>
      <c r="ASX2">
        <v>9.8920900000000001E-4</v>
      </c>
      <c r="ASY2">
        <v>1.0209399999999999E-3</v>
      </c>
      <c r="ASZ2">
        <v>9.8416900000000002E-4</v>
      </c>
      <c r="ATA2">
        <v>9.8320000000000005E-4</v>
      </c>
      <c r="ATB2">
        <v>9.930029999999999E-4</v>
      </c>
      <c r="ATC2">
        <v>9.8957699999999995E-4</v>
      </c>
      <c r="ATD2">
        <v>9.7600499999999995E-4</v>
      </c>
      <c r="ATE2">
        <v>9.9280500000000003E-4</v>
      </c>
      <c r="ATF2">
        <v>9.7022199999999997E-4</v>
      </c>
      <c r="ATG2">
        <v>9.7543E-4</v>
      </c>
      <c r="ATH2">
        <v>9.8707099999999996E-4</v>
      </c>
      <c r="ATI2">
        <v>9.8770699999999999E-4</v>
      </c>
      <c r="ATJ2">
        <v>9.8412200000000003E-4</v>
      </c>
      <c r="ATK2">
        <v>9.6939300000000003E-4</v>
      </c>
      <c r="ATL2">
        <v>9.6299500000000002E-4</v>
      </c>
      <c r="ATM2">
        <v>9.8078399999999995E-4</v>
      </c>
      <c r="ATN2">
        <v>9.6286699999999995E-4</v>
      </c>
      <c r="ATO2">
        <v>9.6268500000000002E-4</v>
      </c>
      <c r="ATP2">
        <v>9.7221899999999997E-4</v>
      </c>
      <c r="ATQ2">
        <v>9.5545799999999996E-4</v>
      </c>
      <c r="ATR2">
        <v>9.6784900000000001E-4</v>
      </c>
      <c r="ATS2">
        <v>9.8025099999999991E-4</v>
      </c>
      <c r="ATT2">
        <v>9.6687699999999999E-4</v>
      </c>
      <c r="ATU2">
        <v>9.5229400000000001E-4</v>
      </c>
      <c r="ATV2">
        <v>9.7269900000000005E-4</v>
      </c>
      <c r="ATW2">
        <v>9.5372999999999996E-4</v>
      </c>
      <c r="ATX2">
        <v>9.6610000000000001E-4</v>
      </c>
      <c r="ATY2">
        <v>9.6547400000000002E-4</v>
      </c>
      <c r="ATZ2">
        <v>9.5505700000000004E-4</v>
      </c>
      <c r="AUA2">
        <v>9.7159799999999995E-4</v>
      </c>
      <c r="AUB2">
        <v>9.6465799999999997E-4</v>
      </c>
      <c r="AUC2">
        <v>9.5679399999999996E-4</v>
      </c>
      <c r="AUD2">
        <v>9.6283499999999999E-4</v>
      </c>
      <c r="AUE2">
        <v>9.5418800000000002E-4</v>
      </c>
      <c r="AUF2">
        <v>9.59957E-4</v>
      </c>
      <c r="AUG2">
        <v>9.5215999999999996E-4</v>
      </c>
      <c r="AUH2">
        <v>9.4717499999999997E-4</v>
      </c>
      <c r="AUI2">
        <v>9.4172899999999998E-4</v>
      </c>
      <c r="AUJ2">
        <v>9.4704900000000005E-4</v>
      </c>
      <c r="AUK2">
        <v>9.6356199999999995E-4</v>
      </c>
      <c r="AUL2">
        <v>9.4356599999999996E-4</v>
      </c>
      <c r="AUM2">
        <v>9.3718499999999999E-4</v>
      </c>
      <c r="AUN2">
        <v>9.4344600000000002E-4</v>
      </c>
      <c r="AUO2">
        <v>9.38976E-4</v>
      </c>
      <c r="AUP2">
        <v>9.6212800000000003E-4</v>
      </c>
      <c r="AUQ2">
        <v>9.3387500000000003E-4</v>
      </c>
      <c r="AUR2">
        <v>9.5580700000000003E-4</v>
      </c>
      <c r="AUS2">
        <v>9.4647899999999996E-4</v>
      </c>
      <c r="AUT2">
        <v>9.3260200000000004E-4</v>
      </c>
      <c r="AUU2">
        <v>9.22539E-4</v>
      </c>
      <c r="AUV2">
        <v>9.51446E-4</v>
      </c>
      <c r="AUW2">
        <v>9.4763400000000004E-4</v>
      </c>
      <c r="AUX2">
        <v>9.3277099999999999E-4</v>
      </c>
      <c r="AUY2">
        <v>9.2168000000000003E-4</v>
      </c>
      <c r="AUZ2">
        <v>9.1771599999999995E-4</v>
      </c>
      <c r="AVA2">
        <v>9.4219799999999999E-4</v>
      </c>
      <c r="AVB2">
        <v>9.3315399999999995E-4</v>
      </c>
      <c r="AVC2">
        <v>9.1495300000000003E-4</v>
      </c>
      <c r="AVD2">
        <v>9.2565099999999999E-4</v>
      </c>
      <c r="AVE2">
        <v>9.2296200000000004E-4</v>
      </c>
      <c r="AVF2">
        <v>9.3561000000000002E-4</v>
      </c>
      <c r="AVG2">
        <v>9.1749699999999997E-4</v>
      </c>
      <c r="AVH2">
        <v>9.1951299999999995E-4</v>
      </c>
      <c r="AVI2">
        <v>9.0490500000000001E-4</v>
      </c>
      <c r="AVJ2">
        <v>9.3523900000000004E-4</v>
      </c>
      <c r="AVK2">
        <v>9.2641200000000005E-4</v>
      </c>
      <c r="AVL2">
        <v>9.31973E-4</v>
      </c>
      <c r="AVM2">
        <v>9.1783700000000001E-4</v>
      </c>
      <c r="AVN2">
        <v>9.2594800000000001E-4</v>
      </c>
      <c r="AVO2">
        <v>9.0523999999999997E-4</v>
      </c>
      <c r="AVP2">
        <v>9.2367800000000004E-4</v>
      </c>
      <c r="AVQ2">
        <v>9.0548400000000002E-4</v>
      </c>
      <c r="AVR2">
        <v>9.1083500000000003E-4</v>
      </c>
      <c r="AVS2">
        <v>9.1980700000000002E-4</v>
      </c>
      <c r="AVT2">
        <v>9.2685200000000004E-4</v>
      </c>
      <c r="AVU2">
        <v>9.4261300000000002E-4</v>
      </c>
      <c r="AVV2">
        <v>9.1571000000000003E-4</v>
      </c>
      <c r="AVW2">
        <v>9.2376600000000002E-4</v>
      </c>
      <c r="AVX2">
        <v>9.21086E-4</v>
      </c>
      <c r="AVY2">
        <v>9.17044E-4</v>
      </c>
      <c r="AVZ2">
        <v>9.2352600000000003E-4</v>
      </c>
      <c r="AWA2">
        <v>9.0299499999999997E-4</v>
      </c>
      <c r="AWB2">
        <v>9.24481E-4</v>
      </c>
      <c r="AWC2">
        <v>9.0844600000000004E-4</v>
      </c>
      <c r="AWD2">
        <v>9.11067E-4</v>
      </c>
      <c r="AWE2">
        <v>9.3276800000000005E-4</v>
      </c>
      <c r="AWF2">
        <v>9.1198400000000002E-4</v>
      </c>
      <c r="AWG2">
        <v>9.0943199999999995E-4</v>
      </c>
      <c r="AWH2">
        <v>9.1822699999999998E-4</v>
      </c>
      <c r="AWI2">
        <v>9.1802099999999998E-4</v>
      </c>
      <c r="AWJ2">
        <v>9.0917199999999997E-4</v>
      </c>
      <c r="AWK2">
        <v>9.0282000000000003E-4</v>
      </c>
      <c r="AWL2">
        <v>9.09566E-4</v>
      </c>
      <c r="AWM2">
        <v>9.2049799999999995E-4</v>
      </c>
      <c r="AWN2">
        <v>9.1533800000000002E-4</v>
      </c>
      <c r="AWO2">
        <v>9.1204700000000003E-4</v>
      </c>
      <c r="AWP2">
        <v>9.0660100000000004E-4</v>
      </c>
      <c r="AWQ2">
        <v>9.0717300000000005E-4</v>
      </c>
      <c r="AWR2">
        <v>9.2287300000000005E-4</v>
      </c>
      <c r="AWS2">
        <v>9.2664799999999997E-4</v>
      </c>
      <c r="AWT2">
        <v>9.0315700000000003E-4</v>
      </c>
      <c r="AWU2">
        <v>9.0244499999999998E-4</v>
      </c>
      <c r="AWV2">
        <v>9.1197900000000004E-4</v>
      </c>
      <c r="AWW2">
        <v>9.2409100000000004E-4</v>
      </c>
      <c r="AWX2">
        <v>8.9103499999999998E-4</v>
      </c>
      <c r="AWY2">
        <v>9.1184299999999996E-4</v>
      </c>
      <c r="AWZ2">
        <v>9.0079199999999998E-4</v>
      </c>
      <c r="AXA2">
        <v>9.0793999999999998E-4</v>
      </c>
      <c r="AXB2">
        <v>9.1677999999999996E-4</v>
      </c>
      <c r="AXC2">
        <v>8.9999800000000005E-4</v>
      </c>
      <c r="AXD2">
        <v>8.9390699999999999E-4</v>
      </c>
      <c r="AXE2">
        <v>9.1091700000000002E-4</v>
      </c>
      <c r="AXF2">
        <v>9.0020300000000003E-4</v>
      </c>
      <c r="AXG2">
        <v>9.0343200000000002E-4</v>
      </c>
      <c r="AXH2">
        <v>9.3078799999999999E-4</v>
      </c>
      <c r="AXI2">
        <v>9.0229999999999998E-4</v>
      </c>
      <c r="AXJ2">
        <v>9.0035500000000004E-4</v>
      </c>
      <c r="AXK2">
        <v>9.0337299999999996E-4</v>
      </c>
      <c r="AXL2">
        <v>9.0194600000000004E-4</v>
      </c>
      <c r="AXM2">
        <v>8.9921200000000004E-4</v>
      </c>
      <c r="AXN2">
        <v>9.0200399999999998E-4</v>
      </c>
      <c r="AXO2">
        <v>8.8845600000000003E-4</v>
      </c>
      <c r="AXP2">
        <v>8.9209700000000001E-4</v>
      </c>
      <c r="AXQ2">
        <v>8.9638100000000002E-4</v>
      </c>
      <c r="AXR2">
        <v>8.9938799999999999E-4</v>
      </c>
      <c r="AXS2">
        <v>9.0264800000000004E-4</v>
      </c>
      <c r="AXT2">
        <v>8.8647300000000004E-4</v>
      </c>
      <c r="AXU2">
        <v>8.93563E-4</v>
      </c>
      <c r="AXV2">
        <v>8.8324599999999997E-4</v>
      </c>
      <c r="AXW2">
        <v>9.0512299999999997E-4</v>
      </c>
      <c r="AXX2">
        <v>8.8628399999999999E-4</v>
      </c>
      <c r="AXY2">
        <v>8.9426499999999999E-4</v>
      </c>
      <c r="AXZ2">
        <v>8.8765899999999995E-4</v>
      </c>
      <c r="AYA2">
        <v>9.0019799999999995E-4</v>
      </c>
      <c r="AYB2">
        <v>9.0498499999999997E-4</v>
      </c>
      <c r="AYC2">
        <v>8.8454199999999999E-4</v>
      </c>
      <c r="AYD2">
        <v>8.8152100000000002E-4</v>
      </c>
      <c r="AYE2">
        <v>9.0158899999999995E-4</v>
      </c>
      <c r="AYF2">
        <v>8.8759699999999995E-4</v>
      </c>
      <c r="AYG2">
        <v>9.0267600000000004E-4</v>
      </c>
      <c r="AYH2">
        <v>8.87848E-4</v>
      </c>
      <c r="AYI2">
        <v>8.7365800000000003E-4</v>
      </c>
      <c r="AYJ2">
        <v>8.8618200000000001E-4</v>
      </c>
      <c r="AYK2">
        <v>8.9660900000000003E-4</v>
      </c>
      <c r="AYL2">
        <v>8.8793300000000004E-4</v>
      </c>
      <c r="AYM2">
        <v>8.9249200000000005E-4</v>
      </c>
      <c r="AYN2">
        <v>9.0201500000000004E-4</v>
      </c>
      <c r="AYO2">
        <v>8.8685800000000003E-4</v>
      </c>
      <c r="AYP2">
        <v>8.8614100000000001E-4</v>
      </c>
      <c r="AYQ2">
        <v>8.7976999999999999E-4</v>
      </c>
      <c r="AYR2">
        <v>8.8505699999999997E-4</v>
      </c>
      <c r="AYS2">
        <v>8.8443500000000004E-4</v>
      </c>
      <c r="AYT2">
        <v>8.7454899999999996E-4</v>
      </c>
      <c r="AYU2">
        <v>8.8407000000000004E-4</v>
      </c>
      <c r="AYV2">
        <v>8.5952999999999995E-4</v>
      </c>
      <c r="AYW2">
        <v>8.8412699999999996E-4</v>
      </c>
      <c r="AYX2">
        <v>8.9169499999999997E-4</v>
      </c>
      <c r="AYY2">
        <v>8.6438499999999996E-4</v>
      </c>
      <c r="AYZ2">
        <v>8.8628999999999997E-4</v>
      </c>
      <c r="AZA2">
        <v>8.8659800000000005E-4</v>
      </c>
      <c r="AZB2">
        <v>8.8078699999999995E-4</v>
      </c>
      <c r="AZC2">
        <v>8.89714E-4</v>
      </c>
      <c r="AZD2">
        <v>8.84481E-4</v>
      </c>
      <c r="AZE2">
        <v>8.8438399999999999E-4</v>
      </c>
      <c r="AZF2">
        <v>8.6925499999999998E-4</v>
      </c>
      <c r="AZG2">
        <v>8.6465499999999998E-4</v>
      </c>
      <c r="AZH2">
        <v>8.9660100000000002E-4</v>
      </c>
      <c r="AZI2">
        <v>8.5534100000000002E-4</v>
      </c>
      <c r="AZJ2">
        <v>8.6247299999999999E-4</v>
      </c>
      <c r="AZK2">
        <v>8.8748099999999997E-4</v>
      </c>
      <c r="AZL2">
        <v>8.4803999999999999E-4</v>
      </c>
      <c r="AZM2">
        <v>8.5783099999999998E-4</v>
      </c>
      <c r="AZN2">
        <v>8.5454599999999997E-4</v>
      </c>
      <c r="AZO2">
        <v>8.5909099999999998E-4</v>
      </c>
      <c r="AZP2">
        <v>8.5692500000000003E-4</v>
      </c>
      <c r="AZQ2">
        <v>8.5289000000000003E-4</v>
      </c>
      <c r="AZR2">
        <v>8.5368399999999995E-4</v>
      </c>
      <c r="AZS2">
        <v>8.5182699999999999E-4</v>
      </c>
      <c r="AZT2">
        <v>8.5630799999999996E-4</v>
      </c>
      <c r="AZU2">
        <v>8.5217400000000003E-4</v>
      </c>
      <c r="AZV2">
        <v>8.4641999999999996E-4</v>
      </c>
      <c r="AZW2">
        <v>8.3908300000000002E-4</v>
      </c>
      <c r="AZX2">
        <v>8.4477200000000004E-4</v>
      </c>
      <c r="AZY2">
        <v>8.5120200000000001E-4</v>
      </c>
      <c r="AZZ2">
        <v>8.4869199999999996E-4</v>
      </c>
      <c r="BAA2">
        <v>8.3625599999999996E-4</v>
      </c>
      <c r="BAB2">
        <v>8.5656700000000003E-4</v>
      </c>
      <c r="BAC2">
        <v>8.6885399999999996E-4</v>
      </c>
      <c r="BAD2">
        <v>8.4631699999999997E-4</v>
      </c>
      <c r="BAE2">
        <v>8.3731400000000003E-4</v>
      </c>
      <c r="BAF2">
        <v>8.6011699999999998E-4</v>
      </c>
      <c r="BAG2">
        <v>8.3418399999999997E-4</v>
      </c>
      <c r="BAH2">
        <v>8.6042200000000001E-4</v>
      </c>
      <c r="BAI2">
        <v>8.3197399999999997E-4</v>
      </c>
      <c r="BAJ2">
        <v>8.5856300000000001E-4</v>
      </c>
      <c r="BAK2">
        <v>8.2322500000000002E-4</v>
      </c>
      <c r="BAL2">
        <v>8.32458E-4</v>
      </c>
      <c r="BAM2">
        <v>8.2899299999999998E-4</v>
      </c>
      <c r="BAN2">
        <v>8.7250900000000004E-4</v>
      </c>
      <c r="BAO2">
        <v>8.3759700000000004E-4</v>
      </c>
      <c r="BAP2">
        <v>8.2562499999999997E-4</v>
      </c>
      <c r="BAQ2">
        <v>8.2794599999999998E-4</v>
      </c>
      <c r="BAR2">
        <v>8.3081599999999995E-4</v>
      </c>
      <c r="BAS2">
        <v>8.27803E-4</v>
      </c>
      <c r="BAT2">
        <v>8.3228800000000004E-4</v>
      </c>
      <c r="BAU2">
        <v>8.4391100000000003E-4</v>
      </c>
      <c r="BAV2">
        <v>8.4299600000000004E-4</v>
      </c>
      <c r="BAW2">
        <v>8.2629199999999996E-4</v>
      </c>
      <c r="BAX2">
        <v>8.1088899999999997E-4</v>
      </c>
      <c r="BAY2">
        <v>8.2304100000000005E-4</v>
      </c>
      <c r="BAZ2">
        <v>8.3075900000000003E-4</v>
      </c>
      <c r="BBA2">
        <v>8.08488E-4</v>
      </c>
      <c r="BBB2">
        <v>8.2477400000000001E-4</v>
      </c>
      <c r="BBC2">
        <v>8.3633799999999995E-4</v>
      </c>
      <c r="BBD2">
        <v>8.2879099999999995E-4</v>
      </c>
      <c r="BBE2">
        <v>8.3283100000000002E-4</v>
      </c>
      <c r="BBF2">
        <v>8.1206500000000005E-4</v>
      </c>
      <c r="BBG2">
        <v>8.0158400000000004E-4</v>
      </c>
      <c r="BBH2">
        <v>8.2374E-4</v>
      </c>
      <c r="BBI2">
        <v>8.0749999999999995E-4</v>
      </c>
      <c r="BBJ2">
        <v>8.0808300000000002E-4</v>
      </c>
      <c r="BBK2">
        <v>8.1178700000000001E-4</v>
      </c>
      <c r="BBL2">
        <v>8.0202300000000002E-4</v>
      </c>
      <c r="BBM2">
        <v>8.10099E-4</v>
      </c>
      <c r="BBN2">
        <v>8.4155700000000005E-4</v>
      </c>
      <c r="BBO2">
        <v>8.1916400000000005E-4</v>
      </c>
      <c r="BBP2">
        <v>8.2889499999999996E-4</v>
      </c>
      <c r="BBQ2">
        <v>8.0982600000000004E-4</v>
      </c>
      <c r="BBR2">
        <v>8.30261E-4</v>
      </c>
      <c r="BBS2">
        <v>8.1749500000000001E-4</v>
      </c>
      <c r="BBT2">
        <v>8.1868800000000003E-4</v>
      </c>
      <c r="BBU2">
        <v>8.1790599999999997E-4</v>
      </c>
      <c r="BBV2">
        <v>8.3061300000000001E-4</v>
      </c>
      <c r="BBW2">
        <v>8.2261400000000005E-4</v>
      </c>
      <c r="BBX2">
        <v>8.1822700000000004E-4</v>
      </c>
      <c r="BBY2">
        <v>8.4032200000000001E-4</v>
      </c>
      <c r="BBZ2">
        <v>8.2454000000000002E-4</v>
      </c>
      <c r="BCA2">
        <v>8.11215E-4</v>
      </c>
      <c r="BCB2">
        <v>7.9749699999999998E-4</v>
      </c>
      <c r="BCC2">
        <v>8.1290300000000002E-4</v>
      </c>
      <c r="BCD2">
        <v>8.0840700000000003E-4</v>
      </c>
      <c r="BCE2">
        <v>8.16317E-4</v>
      </c>
      <c r="BCF2">
        <v>8.4592599999999999E-4</v>
      </c>
      <c r="BCG2">
        <v>8.1631800000000001E-4</v>
      </c>
      <c r="BCH2">
        <v>8.4147900000000001E-4</v>
      </c>
      <c r="BCI2">
        <v>8.1890299999999995E-4</v>
      </c>
      <c r="BCJ2">
        <v>8.1029300000000002E-4</v>
      </c>
      <c r="BCK2">
        <v>8.1791100000000005E-4</v>
      </c>
      <c r="BCL2">
        <v>8.1042400000000002E-4</v>
      </c>
      <c r="BCM2">
        <v>8.2817899999999996E-4</v>
      </c>
      <c r="BCN2">
        <v>8.3283399999999996E-4</v>
      </c>
      <c r="BCO2">
        <v>8.0559900000000005E-4</v>
      </c>
      <c r="BCP2">
        <v>8.0629499999999995E-4</v>
      </c>
      <c r="BCQ2">
        <v>8.3999900000000002E-4</v>
      </c>
      <c r="BCR2">
        <v>8.0231400000000004E-4</v>
      </c>
      <c r="BCS2">
        <v>8.1603600000000002E-4</v>
      </c>
      <c r="BCT2">
        <v>8.07806E-4</v>
      </c>
      <c r="BCU2">
        <v>8.2442599999999996E-4</v>
      </c>
      <c r="BCV2">
        <v>8.1168699999999996E-4</v>
      </c>
      <c r="BCW2">
        <v>8.1204300000000003E-4</v>
      </c>
      <c r="BCX2">
        <v>8.1394200000000001E-4</v>
      </c>
      <c r="BCY2">
        <v>8.0914099999999998E-4</v>
      </c>
      <c r="BCZ2">
        <v>8.0794099999999995E-4</v>
      </c>
      <c r="BDA2">
        <v>8.1098200000000002E-4</v>
      </c>
      <c r="BDB2">
        <v>8.1124799999999998E-4</v>
      </c>
      <c r="BDC2">
        <v>8.2793400000000001E-4</v>
      </c>
      <c r="BDD2">
        <v>8.3179499999999997E-4</v>
      </c>
      <c r="BDE2">
        <v>7.96665E-4</v>
      </c>
      <c r="BDF2">
        <v>8.0125300000000003E-4</v>
      </c>
      <c r="BDG2">
        <v>7.97677E-4</v>
      </c>
      <c r="BDH2">
        <v>8.1020699999999996E-4</v>
      </c>
      <c r="BDI2">
        <v>8.2423399999999997E-4</v>
      </c>
      <c r="BDJ2">
        <v>8.14031E-4</v>
      </c>
      <c r="BDK2">
        <v>8.1963399999999997E-4</v>
      </c>
      <c r="BDL2">
        <v>7.9828899999999999E-4</v>
      </c>
      <c r="BDM2">
        <v>7.9310700000000004E-4</v>
      </c>
      <c r="BDN2">
        <v>8.1845699999999997E-4</v>
      </c>
      <c r="BDO2">
        <v>7.9359000000000005E-4</v>
      </c>
      <c r="BDP2">
        <v>7.9597100000000003E-4</v>
      </c>
      <c r="BDQ2">
        <v>8.0555000000000004E-4</v>
      </c>
      <c r="BDR2">
        <v>7.7922799999999997E-4</v>
      </c>
      <c r="BDS2">
        <v>8.2371600000000005E-4</v>
      </c>
      <c r="BDT2">
        <v>8.1061499999999999E-4</v>
      </c>
      <c r="BDU2">
        <v>8.0735799999999999E-4</v>
      </c>
      <c r="BDV2">
        <v>7.8710599999999998E-4</v>
      </c>
      <c r="BDW2">
        <v>7.9939400000000004E-4</v>
      </c>
      <c r="BDX2">
        <v>7.8682000000000003E-4</v>
      </c>
      <c r="BDY2">
        <v>7.9611000000000005E-4</v>
      </c>
      <c r="BDZ2">
        <v>8.1484000000000005E-4</v>
      </c>
      <c r="BEA2">
        <v>8.3715299999999999E-4</v>
      </c>
      <c r="BEB2">
        <v>8.05114E-4</v>
      </c>
      <c r="BEC2">
        <v>8.0099100000000003E-4</v>
      </c>
      <c r="BED2">
        <v>8.0634599999999999E-4</v>
      </c>
      <c r="BEE2">
        <v>7.9173399999999999E-4</v>
      </c>
      <c r="BEF2">
        <v>7.8761200000000003E-4</v>
      </c>
      <c r="BEG2">
        <v>8.2284000000000003E-4</v>
      </c>
      <c r="BEH2">
        <v>7.8820799999999999E-4</v>
      </c>
      <c r="BEI2">
        <v>7.9133800000000005E-4</v>
      </c>
      <c r="BEJ2">
        <v>8.0509400000000001E-4</v>
      </c>
      <c r="BEK2">
        <v>8.2109999999999995E-4</v>
      </c>
      <c r="BEL2">
        <v>8.1077700000000005E-4</v>
      </c>
      <c r="BEM2">
        <v>8.0174E-4</v>
      </c>
      <c r="BEN2">
        <v>8.2487800000000003E-4</v>
      </c>
      <c r="BEO2">
        <v>7.8180999999999997E-4</v>
      </c>
      <c r="BEP2">
        <v>7.9019599999999995E-4</v>
      </c>
      <c r="BEQ2">
        <v>8.1000099999999997E-4</v>
      </c>
      <c r="BER2">
        <v>7.8252699999999998E-4</v>
      </c>
      <c r="BES2">
        <v>7.9503600000000005E-4</v>
      </c>
      <c r="BET2">
        <v>7.8435799999999997E-4</v>
      </c>
      <c r="BEU2">
        <v>7.9238699999999997E-4</v>
      </c>
      <c r="BEV2">
        <v>8.0142099999999997E-4</v>
      </c>
      <c r="BEW2">
        <v>7.99247E-4</v>
      </c>
      <c r="BEX2">
        <v>8.0582699999999995E-4</v>
      </c>
      <c r="BEY2">
        <v>7.9778300000000004E-4</v>
      </c>
      <c r="BEZ2">
        <v>7.9368099999999997E-4</v>
      </c>
      <c r="BFA2">
        <v>8.0507300000000001E-4</v>
      </c>
      <c r="BFB2">
        <v>7.8236600000000005E-4</v>
      </c>
      <c r="BFC2">
        <v>8.0182199999999999E-4</v>
      </c>
      <c r="BFD2">
        <v>7.9288799999999995E-4</v>
      </c>
      <c r="BFE2">
        <v>7.7990799999999995E-4</v>
      </c>
      <c r="BFF2">
        <v>7.9754800000000003E-4</v>
      </c>
      <c r="BFG2">
        <v>7.8917600000000005E-4</v>
      </c>
      <c r="BFH2">
        <v>7.8346199999999996E-4</v>
      </c>
      <c r="BFI2">
        <v>7.9140700000000005E-4</v>
      </c>
      <c r="BFJ2">
        <v>7.8043800000000005E-4</v>
      </c>
      <c r="BFK2">
        <v>7.9365999999999996E-4</v>
      </c>
      <c r="BFL2">
        <v>7.7244200000000003E-4</v>
      </c>
      <c r="BFM2">
        <v>7.8272699999999999E-4</v>
      </c>
      <c r="BFN2">
        <v>7.8570199999999999E-4</v>
      </c>
      <c r="BFO2">
        <v>7.8573599999999999E-4</v>
      </c>
      <c r="BFP2">
        <v>7.9194400000000005E-4</v>
      </c>
      <c r="BFQ2">
        <v>7.9167899999999999E-4</v>
      </c>
      <c r="BFR2">
        <v>7.8220500000000001E-4</v>
      </c>
      <c r="BFS2">
        <v>7.8926699999999996E-4</v>
      </c>
      <c r="BFT2">
        <v>7.6642500000000005E-4</v>
      </c>
      <c r="BFU2">
        <v>7.9315199999999998E-4</v>
      </c>
      <c r="BFV2">
        <v>7.6817599999999997E-4</v>
      </c>
      <c r="BFW2">
        <v>7.6900199999999997E-4</v>
      </c>
      <c r="BFX2">
        <v>7.7301300000000002E-4</v>
      </c>
      <c r="BFY2">
        <v>7.7368800000000002E-4</v>
      </c>
      <c r="BFZ2">
        <v>7.9441099999999997E-4</v>
      </c>
      <c r="BGA2">
        <v>7.7469599999999996E-4</v>
      </c>
      <c r="BGB2">
        <v>7.8664399999999997E-4</v>
      </c>
      <c r="BGC2">
        <v>7.8067499999999999E-4</v>
      </c>
      <c r="BGD2">
        <v>7.9082700000000002E-4</v>
      </c>
      <c r="BGE2">
        <v>7.8107600000000001E-4</v>
      </c>
      <c r="BGF2">
        <v>7.7602900000000002E-4</v>
      </c>
      <c r="BGG2">
        <v>7.9205900000000001E-4</v>
      </c>
      <c r="BGH2">
        <v>7.61891E-4</v>
      </c>
      <c r="BGI2">
        <v>7.7177799999999998E-4</v>
      </c>
      <c r="BGJ2">
        <v>7.6558500000000005E-4</v>
      </c>
      <c r="BGK2">
        <v>7.9444800000000001E-4</v>
      </c>
      <c r="BGL2">
        <v>7.5803800000000005E-4</v>
      </c>
      <c r="BGM2">
        <v>7.8121400000000002E-4</v>
      </c>
      <c r="BGN2">
        <v>7.7313299999999996E-4</v>
      </c>
      <c r="BGO2">
        <v>7.8215100000000003E-4</v>
      </c>
      <c r="BGP2">
        <v>7.65017E-4</v>
      </c>
      <c r="BGQ2">
        <v>7.7697400000000005E-4</v>
      </c>
      <c r="BGR2">
        <v>7.71228E-4</v>
      </c>
      <c r="BGS2">
        <v>7.6169900000000001E-4</v>
      </c>
      <c r="BGT2">
        <v>7.7180399999999996E-4</v>
      </c>
      <c r="BGU2">
        <v>7.6163299999999995E-4</v>
      </c>
      <c r="BGV2">
        <v>7.51259E-4</v>
      </c>
      <c r="BGW2">
        <v>7.5937300000000004E-4</v>
      </c>
      <c r="BGX2">
        <v>7.5741399999999998E-4</v>
      </c>
      <c r="BGY2">
        <v>7.6758299999999996E-4</v>
      </c>
      <c r="BGZ2">
        <v>7.7614899999999996E-4</v>
      </c>
      <c r="BHA2">
        <v>7.7566199999999999E-4</v>
      </c>
      <c r="BHB2">
        <v>7.8238199999999998E-4</v>
      </c>
      <c r="BHC2">
        <v>7.6749399999999997E-4</v>
      </c>
      <c r="BHD2">
        <v>7.5792700000000004E-4</v>
      </c>
      <c r="BHE2">
        <v>7.72275E-4</v>
      </c>
      <c r="BHF2">
        <v>7.6877900000000003E-4</v>
      </c>
      <c r="BHG2">
        <v>7.7406299999999996E-4</v>
      </c>
      <c r="BHH2">
        <v>7.7989499999999996E-4</v>
      </c>
      <c r="BHI2">
        <v>7.7436699999999998E-4</v>
      </c>
      <c r="BHJ2">
        <v>7.6784200000000003E-4</v>
      </c>
      <c r="BHK2">
        <v>7.6900199999999997E-4</v>
      </c>
      <c r="BHL2">
        <v>7.5124399999999998E-4</v>
      </c>
      <c r="BHM2">
        <v>7.6328799999999999E-4</v>
      </c>
      <c r="BHN2">
        <v>7.6212700000000003E-4</v>
      </c>
      <c r="BHO2">
        <v>7.9617299999999995E-4</v>
      </c>
      <c r="BHP2">
        <v>7.5425600000000002E-4</v>
      </c>
      <c r="BHQ2">
        <v>7.65038E-4</v>
      </c>
      <c r="BHR2">
        <v>7.4909399999999995E-4</v>
      </c>
      <c r="BHS2">
        <v>7.5544900000000005E-4</v>
      </c>
      <c r="BHT2">
        <v>7.6277500000000004E-4</v>
      </c>
      <c r="BHU2">
        <v>7.5543500000000005E-4</v>
      </c>
      <c r="BHV2">
        <v>7.7040599999999996E-4</v>
      </c>
      <c r="BHW2">
        <v>7.6296999999999997E-4</v>
      </c>
      <c r="BHX2">
        <v>7.5181599999999999E-4</v>
      </c>
      <c r="BHY2">
        <v>7.53752E-4</v>
      </c>
      <c r="BHZ2">
        <v>8.0018600000000004E-4</v>
      </c>
      <c r="BIA2">
        <v>7.4971900000000004E-4</v>
      </c>
      <c r="BIB2">
        <v>7.6424900000000005E-4</v>
      </c>
      <c r="BIC2">
        <v>7.5433599999999998E-4</v>
      </c>
      <c r="BID2">
        <v>7.4876900000000004E-4</v>
      </c>
      <c r="BIE2">
        <v>7.7014E-4</v>
      </c>
      <c r="BIF2">
        <v>7.6058199999999999E-4</v>
      </c>
      <c r="BIG2">
        <v>7.5466400000000005E-4</v>
      </c>
      <c r="BIH2">
        <v>7.4972700000000005E-4</v>
      </c>
      <c r="BII2">
        <v>7.4452800000000005E-4</v>
      </c>
      <c r="BIJ2">
        <v>7.5582600000000002E-4</v>
      </c>
      <c r="BIK2">
        <v>7.5193500000000002E-4</v>
      </c>
      <c r="BIL2">
        <v>7.4943199999999996E-4</v>
      </c>
      <c r="BIM2">
        <v>7.6649800000000001E-4</v>
      </c>
      <c r="BIN2">
        <v>7.4394399999999996E-4</v>
      </c>
      <c r="BIO2">
        <v>7.6148100000000005E-4</v>
      </c>
      <c r="BIP2">
        <v>7.6744400000000005E-4</v>
      </c>
      <c r="BIQ2">
        <v>7.7123800000000005E-4</v>
      </c>
      <c r="BIR2">
        <v>7.5353099999999999E-4</v>
      </c>
      <c r="BIS2">
        <v>7.4354800000000002E-4</v>
      </c>
      <c r="BIT2">
        <v>7.6671200000000001E-4</v>
      </c>
      <c r="BIU2">
        <v>7.5094500000000004E-4</v>
      </c>
      <c r="BIV2">
        <v>7.4980299999999995E-4</v>
      </c>
      <c r="BIW2">
        <v>7.4760799999999997E-4</v>
      </c>
      <c r="BIX2">
        <v>7.4162299999999996E-4</v>
      </c>
      <c r="BIY2">
        <v>7.4780799999999998E-4</v>
      </c>
      <c r="BIZ2">
        <v>7.62139E-4</v>
      </c>
      <c r="BJA2">
        <v>7.4621900000000001E-4</v>
      </c>
      <c r="BJB2">
        <v>7.4263900000000002E-4</v>
      </c>
      <c r="BJC2">
        <v>7.5065699999999995E-4</v>
      </c>
      <c r="BJD2">
        <v>7.3837800000000004E-4</v>
      </c>
      <c r="BJE2">
        <v>7.4401999999999997E-4</v>
      </c>
      <c r="BJF2">
        <v>7.37756E-4</v>
      </c>
      <c r="BJG2">
        <v>7.4362400000000002E-4</v>
      </c>
      <c r="BJH2">
        <v>7.2887099999999997E-4</v>
      </c>
      <c r="BJI2">
        <v>7.5621E-4</v>
      </c>
      <c r="BJJ2">
        <v>7.3088799999999996E-4</v>
      </c>
      <c r="BJK2">
        <v>7.3213599999999998E-4</v>
      </c>
      <c r="BJL2">
        <v>7.6008599999999999E-4</v>
      </c>
      <c r="BJM2">
        <v>7.2948399999999997E-4</v>
      </c>
      <c r="BJN2">
        <v>7.3404500000000001E-4</v>
      </c>
      <c r="BJO2">
        <v>7.3886999999999998E-4</v>
      </c>
      <c r="BJP2">
        <v>7.3121299999999998E-4</v>
      </c>
      <c r="BJQ2">
        <v>7.4161099999999998E-4</v>
      </c>
      <c r="BJR2">
        <v>7.5880700000000001E-4</v>
      </c>
      <c r="BJS2">
        <v>7.3891899999999999E-4</v>
      </c>
      <c r="BJT2">
        <v>7.2481499999999996E-4</v>
      </c>
      <c r="BJU2">
        <v>7.3945599999999999E-4</v>
      </c>
      <c r="BJV2">
        <v>7.3849099999999997E-4</v>
      </c>
      <c r="BJW2">
        <v>7.3700399999999998E-4</v>
      </c>
      <c r="BJX2">
        <v>7.2559700000000003E-4</v>
      </c>
      <c r="BJY2">
        <v>7.3635900000000002E-4</v>
      </c>
      <c r="BJZ2">
        <v>7.36434E-4</v>
      </c>
      <c r="BKA2">
        <v>7.4351899999999999E-4</v>
      </c>
      <c r="BKB2">
        <v>7.2802200000000004E-4</v>
      </c>
      <c r="BKC2">
        <v>7.5853599999999998E-4</v>
      </c>
      <c r="BKD2">
        <v>7.32433E-4</v>
      </c>
      <c r="BKE2">
        <v>7.3191900000000004E-4</v>
      </c>
      <c r="BKF2">
        <v>7.2814099999999997E-4</v>
      </c>
      <c r="BKG2">
        <v>7.2377100000000001E-4</v>
      </c>
      <c r="BKH2">
        <v>7.2125599999999998E-4</v>
      </c>
      <c r="BKI2">
        <v>7.4255800000000004E-4</v>
      </c>
      <c r="BKJ2">
        <v>7.2249200000000003E-4</v>
      </c>
      <c r="BKK2">
        <v>7.3030800000000004E-4</v>
      </c>
      <c r="BKL2">
        <v>7.27255E-4</v>
      </c>
      <c r="BKM2">
        <v>7.1925000000000005E-4</v>
      </c>
      <c r="BKN2">
        <v>7.2880500000000001E-4</v>
      </c>
      <c r="BKO2">
        <v>7.2284400000000005E-4</v>
      </c>
      <c r="BKP2">
        <v>7.3000699999999996E-4</v>
      </c>
      <c r="BKQ2">
        <v>7.2528700000000002E-4</v>
      </c>
      <c r="BKR2">
        <v>7.1789100000000002E-4</v>
      </c>
      <c r="BKS2">
        <v>7.2791900000000005E-4</v>
      </c>
      <c r="BKT2">
        <v>7.3080900000000002E-4</v>
      </c>
      <c r="BKU2">
        <v>7.1989600000000003E-4</v>
      </c>
      <c r="BKV2">
        <v>7.3204499999999996E-4</v>
      </c>
      <c r="BKW2">
        <v>7.4990199999999999E-4</v>
      </c>
      <c r="BKX2">
        <v>7.3091300000000003E-4</v>
      </c>
      <c r="BKY2">
        <v>7.2212299999999997E-4</v>
      </c>
      <c r="BKZ2">
        <v>7.21767E-4</v>
      </c>
      <c r="BLA2">
        <v>7.3964600000000005E-4</v>
      </c>
      <c r="BLB2">
        <v>7.26387E-4</v>
      </c>
      <c r="BLC2">
        <v>7.2022700000000004E-4</v>
      </c>
      <c r="BLD2">
        <v>7.1663499999999997E-4</v>
      </c>
      <c r="BLE2">
        <v>7.3795700000000002E-4</v>
      </c>
      <c r="BLF2">
        <v>7.3382500000000002E-4</v>
      </c>
      <c r="BLG2">
        <v>7.3222300000000005E-4</v>
      </c>
      <c r="BLH2">
        <v>7.3457299999999998E-4</v>
      </c>
      <c r="BLI2">
        <v>7.3618499999999999E-4</v>
      </c>
      <c r="BLJ2">
        <v>7.1809499999999997E-4</v>
      </c>
      <c r="BLK2">
        <v>7.2419800000000001E-4</v>
      </c>
      <c r="BLL2">
        <v>7.1759700000000005E-4</v>
      </c>
      <c r="BLM2">
        <v>7.1701999999999996E-4</v>
      </c>
      <c r="BLN2">
        <v>7.3528799999999996E-4</v>
      </c>
      <c r="BLO2">
        <v>7.2485900000000001E-4</v>
      </c>
      <c r="BLP2">
        <v>7.2918600000000005E-4</v>
      </c>
      <c r="BLQ2">
        <v>7.1477200000000002E-4</v>
      </c>
      <c r="BLR2">
        <v>7.0598700000000004E-4</v>
      </c>
      <c r="BLS2">
        <v>7.2716000000000002E-4</v>
      </c>
      <c r="BLT2">
        <v>7.04786E-4</v>
      </c>
      <c r="BLU2">
        <v>7.1294800000000003E-4</v>
      </c>
      <c r="BLV2">
        <v>7.4907200000000004E-4</v>
      </c>
      <c r="BLW2">
        <v>7.1284699999999996E-4</v>
      </c>
      <c r="BLX2">
        <v>7.0932799999999996E-4</v>
      </c>
      <c r="BLY2">
        <v>7.2164600000000005E-4</v>
      </c>
      <c r="BLZ2">
        <v>7.1861899999999999E-4</v>
      </c>
      <c r="BMA2">
        <v>7.2979000000000002E-4</v>
      </c>
      <c r="BMB2">
        <v>7.0994000000000005E-4</v>
      </c>
      <c r="BMC2">
        <v>7.1894600000000004E-4</v>
      </c>
      <c r="BMD2">
        <v>7.05461E-4</v>
      </c>
      <c r="BME2">
        <v>7.1502700000000002E-4</v>
      </c>
      <c r="BMF2">
        <v>7.1620199999999998E-4</v>
      </c>
      <c r="BMG2">
        <v>7.1735099999999997E-4</v>
      </c>
      <c r="BMH2">
        <v>7.0594799999999997E-4</v>
      </c>
      <c r="BMI2">
        <v>7.1075299999999995E-4</v>
      </c>
      <c r="BMJ2">
        <v>7.0866400000000002E-4</v>
      </c>
      <c r="BMK2">
        <v>7.1351900000000002E-4</v>
      </c>
      <c r="BML2">
        <v>7.1067500000000002E-4</v>
      </c>
      <c r="BMM2">
        <v>7.0742699999999995E-4</v>
      </c>
      <c r="BMN2">
        <v>7.12808E-4</v>
      </c>
      <c r="BMO2">
        <v>7.1131500000000002E-4</v>
      </c>
      <c r="BMP2">
        <v>7.1182299999999999E-4</v>
      </c>
      <c r="BMQ2">
        <v>7.2095000000000004E-4</v>
      </c>
      <c r="BMR2">
        <v>7.0431300000000003E-4</v>
      </c>
      <c r="BMS2">
        <v>7.0221599999999997E-4</v>
      </c>
      <c r="BMT2">
        <v>7.1530400000000005E-4</v>
      </c>
      <c r="BMU2">
        <v>7.0452399999999999E-4</v>
      </c>
      <c r="BMV2">
        <v>7.3819499999999998E-4</v>
      </c>
      <c r="BMW2">
        <v>7.2535799999999995E-4</v>
      </c>
      <c r="BMX2">
        <v>7.0073900000000003E-4</v>
      </c>
      <c r="BMY2">
        <v>7.16809E-4</v>
      </c>
      <c r="BMZ2">
        <v>6.9879399999999998E-4</v>
      </c>
      <c r="BNA2">
        <v>7.0192500000000005E-4</v>
      </c>
      <c r="BNB2">
        <v>7.0464799999999999E-4</v>
      </c>
      <c r="BNC2">
        <v>7.0928600000000005E-4</v>
      </c>
      <c r="BND2">
        <v>6.8850200000000002E-4</v>
      </c>
      <c r="BNE2">
        <v>7.0740799999999997E-4</v>
      </c>
      <c r="BNF2">
        <v>6.9884799999999996E-4</v>
      </c>
      <c r="BNG2">
        <v>6.98988E-4</v>
      </c>
      <c r="BNH2">
        <v>7.0728200000000005E-4</v>
      </c>
      <c r="BNI2">
        <v>7.1607500000000004E-4</v>
      </c>
      <c r="BNJ2">
        <v>7.4445499999999999E-4</v>
      </c>
      <c r="BNK2">
        <v>6.9506899999999998E-4</v>
      </c>
      <c r="BNL2">
        <v>7.0838900000000002E-4</v>
      </c>
      <c r="BNM2">
        <v>6.9284999999999995E-4</v>
      </c>
      <c r="BNN2">
        <v>6.9302800000000005E-4</v>
      </c>
      <c r="BNO2">
        <v>6.9861299999999995E-4</v>
      </c>
      <c r="BNP2">
        <v>6.9857999999999997E-4</v>
      </c>
      <c r="BNQ2">
        <v>7.0857199999999998E-4</v>
      </c>
      <c r="BNR2">
        <v>7.0434800000000004E-4</v>
      </c>
      <c r="BNS2">
        <v>7.0425999999999996E-4</v>
      </c>
      <c r="BNT2">
        <v>6.9697499999999996E-4</v>
      </c>
      <c r="BNU2">
        <v>7.0349900000000001E-4</v>
      </c>
      <c r="BNV2">
        <v>6.9501800000000005E-4</v>
      </c>
      <c r="BNW2">
        <v>7.0487000000000002E-4</v>
      </c>
      <c r="BNX2">
        <v>6.9927399999999995E-4</v>
      </c>
      <c r="BNY2">
        <v>7.0503299999999998E-4</v>
      </c>
      <c r="BNZ2">
        <v>7.27014E-4</v>
      </c>
      <c r="BOA2">
        <v>7.0464099999999999E-4</v>
      </c>
      <c r="BOB2">
        <v>7.0112400000000002E-4</v>
      </c>
      <c r="BOC2">
        <v>7.0254200000000001E-4</v>
      </c>
      <c r="BOD2">
        <v>7.0521899999999998E-4</v>
      </c>
      <c r="BOE2">
        <v>7.0111100000000003E-4</v>
      </c>
      <c r="BOF2">
        <v>6.92502E-4</v>
      </c>
      <c r="BOG2">
        <v>6.9043000000000002E-4</v>
      </c>
      <c r="BOH2">
        <v>7.1226500000000001E-4</v>
      </c>
      <c r="BOI2">
        <v>6.9875999999999998E-4</v>
      </c>
      <c r="BOJ2">
        <v>7.1291400000000004E-4</v>
      </c>
      <c r="BOK2">
        <v>6.9843399999999995E-4</v>
      </c>
      <c r="BOL2">
        <v>7.6844999999999995E-4</v>
      </c>
      <c r="BOM2">
        <v>6.8784300000000005E-4</v>
      </c>
      <c r="BON2">
        <v>7.1746500000000003E-4</v>
      </c>
      <c r="BOO2">
        <v>7.4705599999999996E-4</v>
      </c>
    </row>
    <row r="3" spans="1:1757" x14ac:dyDescent="0.35">
      <c r="A3" s="65" t="s">
        <v>1</v>
      </c>
      <c r="B3" s="11">
        <f>0</f>
        <v>0</v>
      </c>
      <c r="C3" s="11">
        <f t="shared" ref="C3:BN3" si="0">(C1-B1)*(B2+C2)/2</f>
        <v>1.5429190761600002E-2</v>
      </c>
      <c r="D3" s="11">
        <f t="shared" si="0"/>
        <v>6.437309280000001E-3</v>
      </c>
      <c r="E3" s="11">
        <f t="shared" si="0"/>
        <v>5.6676592994999988E-3</v>
      </c>
      <c r="F3" s="11">
        <f t="shared" si="0"/>
        <v>5.2203249695999994E-3</v>
      </c>
      <c r="G3" s="11">
        <f t="shared" si="0"/>
        <v>5.0356097004000018E-3</v>
      </c>
      <c r="H3" s="11">
        <f t="shared" si="0"/>
        <v>4.6465793678499992E-3</v>
      </c>
      <c r="I3" s="11">
        <f t="shared" si="0"/>
        <v>4.5910286592000006E-3</v>
      </c>
      <c r="J3" s="11">
        <f t="shared" si="0"/>
        <v>4.4596163682000005E-3</v>
      </c>
      <c r="K3" s="11">
        <f t="shared" si="0"/>
        <v>4.3627456319999935E-3</v>
      </c>
      <c r="L3" s="11">
        <f t="shared" si="0"/>
        <v>4.2880509126000041E-3</v>
      </c>
      <c r="M3" s="11">
        <f t="shared" si="0"/>
        <v>4.2007448454999966E-3</v>
      </c>
      <c r="N3" s="11">
        <f t="shared" si="0"/>
        <v>4.1244141060000038E-3</v>
      </c>
      <c r="O3" s="11">
        <f t="shared" si="0"/>
        <v>4.0763849019999961E-3</v>
      </c>
      <c r="P3" s="11">
        <f t="shared" si="0"/>
        <v>4.0382561135000042E-3</v>
      </c>
      <c r="Q3" s="11">
        <f t="shared" si="0"/>
        <v>3.983455732499995E-3</v>
      </c>
      <c r="R3" s="11">
        <f t="shared" si="0"/>
        <v>3.9362605240000044E-3</v>
      </c>
      <c r="S3" s="11">
        <f t="shared" si="0"/>
        <v>3.899969363999996E-3</v>
      </c>
      <c r="T3" s="11">
        <f t="shared" si="0"/>
        <v>3.8722182679999965E-3</v>
      </c>
      <c r="U3" s="11">
        <f t="shared" si="0"/>
        <v>3.8450724140000102E-3</v>
      </c>
      <c r="V3" s="11">
        <f t="shared" si="0"/>
        <v>3.8092324269999975E-3</v>
      </c>
      <c r="W3" s="11">
        <f t="shared" si="0"/>
        <v>3.7837009049999956E-3</v>
      </c>
      <c r="X3" s="11">
        <f t="shared" si="0"/>
        <v>3.7512250299999977E-3</v>
      </c>
      <c r="Y3" s="11">
        <f t="shared" si="0"/>
        <v>3.7286182500000107E-3</v>
      </c>
      <c r="Z3" s="11">
        <f t="shared" si="0"/>
        <v>3.7082081774999953E-3</v>
      </c>
      <c r="AA3" s="11">
        <f t="shared" si="0"/>
        <v>3.6774078914999972E-3</v>
      </c>
      <c r="AB3" s="11">
        <f t="shared" si="0"/>
        <v>3.6491440739999967E-3</v>
      </c>
      <c r="AC3" s="11">
        <f t="shared" si="0"/>
        <v>3.6241719255000102E-3</v>
      </c>
      <c r="AD3" s="11">
        <f t="shared" si="0"/>
        <v>3.5966981039999967E-3</v>
      </c>
      <c r="AE3" s="11">
        <f t="shared" si="0"/>
        <v>3.5824474059999965E-3</v>
      </c>
      <c r="AF3" s="11">
        <f t="shared" si="0"/>
        <v>3.5685652484999976E-3</v>
      </c>
      <c r="AG3" s="11">
        <f t="shared" si="0"/>
        <v>3.5503843050000081E-3</v>
      </c>
      <c r="AH3" s="11">
        <f t="shared" si="0"/>
        <v>3.5364656214999851E-3</v>
      </c>
      <c r="AI3" s="11">
        <f t="shared" si="0"/>
        <v>3.5148265350000087E-3</v>
      </c>
      <c r="AJ3" s="11">
        <f t="shared" si="0"/>
        <v>3.4809289655000097E-3</v>
      </c>
      <c r="AK3" s="11">
        <f t="shared" si="0"/>
        <v>3.4666110899999967E-3</v>
      </c>
      <c r="AL3" s="11">
        <f t="shared" si="0"/>
        <v>3.4587923264999851E-3</v>
      </c>
      <c r="AM3" s="11">
        <f t="shared" si="0"/>
        <v>3.4414310220000212E-3</v>
      </c>
      <c r="AN3" s="11">
        <f t="shared" si="0"/>
        <v>3.4234438299999971E-3</v>
      </c>
      <c r="AO3" s="11">
        <f t="shared" si="0"/>
        <v>3.4068117369999854E-3</v>
      </c>
      <c r="AP3" s="11">
        <f t="shared" si="0"/>
        <v>3.4026804900000084E-3</v>
      </c>
      <c r="AQ3" s="11">
        <f t="shared" si="0"/>
        <v>3.3902667750000098E-3</v>
      </c>
      <c r="AR3" s="11">
        <f t="shared" si="0"/>
        <v>3.3664546334999856E-3</v>
      </c>
      <c r="AS3" s="11">
        <f t="shared" si="0"/>
        <v>3.3505594425000083E-3</v>
      </c>
      <c r="AT3" s="11">
        <f t="shared" si="0"/>
        <v>3.3381061314999858E-3</v>
      </c>
      <c r="AU3" s="11">
        <f t="shared" si="0"/>
        <v>3.3323724160000206E-3</v>
      </c>
      <c r="AV3" s="11">
        <f t="shared" si="0"/>
        <v>3.3147603739999967E-3</v>
      </c>
      <c r="AW3" s="11">
        <f t="shared" si="0"/>
        <v>3.2840330879999971E-3</v>
      </c>
      <c r="AX3" s="11">
        <f t="shared" si="0"/>
        <v>3.2791634539999863E-3</v>
      </c>
      <c r="AY3" s="11">
        <f t="shared" si="0"/>
        <v>3.2923274020000095E-3</v>
      </c>
      <c r="AZ3" s="11">
        <f t="shared" si="0"/>
        <v>3.2847815700000078E-3</v>
      </c>
      <c r="BA3" s="11">
        <f t="shared" si="0"/>
        <v>3.2577770399999859E-3</v>
      </c>
      <c r="BB3" s="11">
        <f t="shared" si="0"/>
        <v>3.2446465125000076E-3</v>
      </c>
      <c r="BC3" s="11">
        <f t="shared" si="0"/>
        <v>3.2370858344999867E-3</v>
      </c>
      <c r="BD3" s="11">
        <f t="shared" si="0"/>
        <v>3.2334328560000201E-3</v>
      </c>
      <c r="BE3" s="11">
        <f t="shared" si="0"/>
        <v>3.2256073919999864E-3</v>
      </c>
      <c r="BF3" s="11">
        <f t="shared" si="0"/>
        <v>3.2094732759999967E-3</v>
      </c>
      <c r="BG3" s="11">
        <f t="shared" si="0"/>
        <v>3.1908858439999967E-3</v>
      </c>
      <c r="BH3" s="11">
        <f t="shared" si="0"/>
        <v>3.1760775375000092E-3</v>
      </c>
      <c r="BI3" s="11">
        <f t="shared" si="0"/>
        <v>3.1716100125000076E-3</v>
      </c>
      <c r="BJ3" s="11">
        <f t="shared" si="0"/>
        <v>3.1675299739999867E-3</v>
      </c>
      <c r="BK3" s="11">
        <f t="shared" si="0"/>
        <v>3.1647341355000086E-3</v>
      </c>
      <c r="BL3" s="11">
        <f t="shared" si="0"/>
        <v>3.1519351800000078E-3</v>
      </c>
      <c r="BM3" s="11">
        <f t="shared" si="0"/>
        <v>3.1451682674999868E-3</v>
      </c>
      <c r="BN3" s="11">
        <f t="shared" si="0"/>
        <v>3.143006699999997E-3</v>
      </c>
      <c r="BO3" s="11">
        <f t="shared" ref="BO3:DZ3" si="1">(BO1-BN1)*(BN2+BO2)/2</f>
        <v>3.1105387179999971E-3</v>
      </c>
      <c r="BP3" s="11">
        <f t="shared" si="1"/>
        <v>3.0981237539999969E-3</v>
      </c>
      <c r="BQ3" s="11">
        <f t="shared" si="1"/>
        <v>3.1007299400000305E-3</v>
      </c>
      <c r="BR3" s="11">
        <f t="shared" si="1"/>
        <v>3.0838248699999867E-3</v>
      </c>
      <c r="BS3" s="11">
        <f t="shared" si="1"/>
        <v>3.0740812725000071E-3</v>
      </c>
      <c r="BT3" s="11">
        <f t="shared" si="1"/>
        <v>3.0779681134999867E-3</v>
      </c>
      <c r="BU3" s="11">
        <f t="shared" si="1"/>
        <v>3.0723303975000072E-3</v>
      </c>
      <c r="BV3" s="11">
        <f t="shared" si="1"/>
        <v>3.0546861309999869E-3</v>
      </c>
      <c r="BW3" s="11">
        <f t="shared" si="1"/>
        <v>3.0486843309999868E-3</v>
      </c>
      <c r="BX3" s="11">
        <f t="shared" si="1"/>
        <v>3.0465181200000405E-3</v>
      </c>
      <c r="BY3" s="11">
        <f t="shared" si="1"/>
        <v>3.0436769839999969E-3</v>
      </c>
      <c r="BZ3" s="11">
        <f t="shared" si="1"/>
        <v>3.0364240839999973E-3</v>
      </c>
      <c r="CA3" s="11">
        <f t="shared" si="1"/>
        <v>3.0255473919999876E-3</v>
      </c>
      <c r="CB3" s="11">
        <f t="shared" si="1"/>
        <v>3.0157721325000074E-3</v>
      </c>
      <c r="CC3" s="11">
        <f t="shared" si="1"/>
        <v>3.0169398104999876E-3</v>
      </c>
      <c r="CD3" s="11">
        <f t="shared" si="1"/>
        <v>3.0334897739999873E-3</v>
      </c>
      <c r="CE3" s="11">
        <f t="shared" si="1"/>
        <v>3.0191988450000073E-3</v>
      </c>
      <c r="CF3" s="11">
        <f t="shared" si="1"/>
        <v>2.9832146960000298E-3</v>
      </c>
      <c r="CG3" s="11">
        <f t="shared" si="1"/>
        <v>2.9798114479999971E-3</v>
      </c>
      <c r="CH3" s="11">
        <f t="shared" si="1"/>
        <v>2.9832028039999976E-3</v>
      </c>
      <c r="CI3" s="11">
        <f t="shared" si="1"/>
        <v>2.9686503279999872E-3</v>
      </c>
      <c r="CJ3" s="11">
        <f t="shared" si="1"/>
        <v>2.9604286979999974E-3</v>
      </c>
      <c r="CK3" s="11">
        <f t="shared" si="1"/>
        <v>2.9599527194999879E-3</v>
      </c>
      <c r="CL3" s="11">
        <f t="shared" si="1"/>
        <v>2.9485985625000073E-3</v>
      </c>
      <c r="CM3" s="11">
        <f t="shared" si="1"/>
        <v>2.9339549224999878E-3</v>
      </c>
      <c r="CN3" s="11">
        <f t="shared" si="1"/>
        <v>2.9317201275000067E-3</v>
      </c>
      <c r="CO3" s="11">
        <f t="shared" si="1"/>
        <v>2.9296136205000291E-3</v>
      </c>
      <c r="CP3" s="11">
        <f t="shared" si="1"/>
        <v>2.9190454509999877E-3</v>
      </c>
      <c r="CQ3" s="11">
        <f t="shared" si="1"/>
        <v>2.9172428925000066E-3</v>
      </c>
      <c r="CR3" s="11">
        <f t="shared" si="1"/>
        <v>2.9207059489999875E-3</v>
      </c>
      <c r="CS3" s="11">
        <f t="shared" si="1"/>
        <v>2.9069723239999973E-3</v>
      </c>
      <c r="CT3" s="11">
        <f t="shared" si="1"/>
        <v>2.8918172849999877E-3</v>
      </c>
      <c r="CU3" s="11">
        <f t="shared" si="1"/>
        <v>2.8953876919999974E-3</v>
      </c>
      <c r="CV3" s="11">
        <f t="shared" si="1"/>
        <v>2.8941672040000387E-3</v>
      </c>
      <c r="CW3" s="11">
        <f t="shared" si="1"/>
        <v>2.8796336309999879E-3</v>
      </c>
      <c r="CX3" s="11">
        <f t="shared" si="1"/>
        <v>2.8695319245000098E-3</v>
      </c>
      <c r="CY3" s="11">
        <f t="shared" si="1"/>
        <v>2.8738709999999732E-3</v>
      </c>
      <c r="CZ3" s="11">
        <f t="shared" si="1"/>
        <v>2.8693849999999999E-3</v>
      </c>
      <c r="DA3" s="11">
        <f t="shared" si="1"/>
        <v>2.8674599999999996E-3</v>
      </c>
      <c r="DB3" s="11">
        <f t="shared" si="1"/>
        <v>2.8681402750000136E-3</v>
      </c>
      <c r="DC3" s="11">
        <f t="shared" si="1"/>
        <v>2.8652850000000004E-3</v>
      </c>
      <c r="DD3" s="11">
        <f t="shared" si="1"/>
        <v>2.858225370000014E-3</v>
      </c>
      <c r="DE3" s="11">
        <f t="shared" si="1"/>
        <v>2.8440799999999997E-3</v>
      </c>
      <c r="DF3" s="11">
        <f t="shared" si="1"/>
        <v>2.8325249999999998E-3</v>
      </c>
      <c r="DG3" s="11">
        <f t="shared" si="1"/>
        <v>2.8233355149999734E-3</v>
      </c>
      <c r="DH3" s="11">
        <f t="shared" si="1"/>
        <v>2.8379899999999999E-3</v>
      </c>
      <c r="DI3" s="11">
        <f t="shared" si="1"/>
        <v>2.8446518100000138E-3</v>
      </c>
      <c r="DJ3" s="11">
        <f t="shared" si="1"/>
        <v>2.8204300000000001E-3</v>
      </c>
      <c r="DK3" s="11">
        <f t="shared" si="1"/>
        <v>2.8098200000000002E-3</v>
      </c>
      <c r="DL3" s="11">
        <f t="shared" si="1"/>
        <v>2.8158780650000136E-3</v>
      </c>
      <c r="DM3" s="11">
        <f t="shared" si="1"/>
        <v>2.8171049999999999E-3</v>
      </c>
      <c r="DN3" s="11">
        <f t="shared" si="1"/>
        <v>2.8122900000000003E-3</v>
      </c>
      <c r="DO3" s="11">
        <f t="shared" si="1"/>
        <v>2.8059381349999734E-3</v>
      </c>
      <c r="DP3" s="11">
        <f t="shared" si="1"/>
        <v>2.7920050000000002E-3</v>
      </c>
      <c r="DQ3" s="11">
        <f t="shared" si="1"/>
        <v>2.7891449999999998E-3</v>
      </c>
      <c r="DR3" s="11">
        <f t="shared" si="1"/>
        <v>2.7961283350000136E-3</v>
      </c>
      <c r="DS3" s="11">
        <f t="shared" si="1"/>
        <v>2.7884350000000001E-3</v>
      </c>
      <c r="DT3" s="11">
        <f t="shared" si="1"/>
        <v>2.7797319550000137E-3</v>
      </c>
      <c r="DU3" s="11">
        <f t="shared" si="1"/>
        <v>2.7738299999999997E-3</v>
      </c>
      <c r="DV3" s="11">
        <f t="shared" si="1"/>
        <v>2.769985E-3</v>
      </c>
      <c r="DW3" s="11">
        <f t="shared" si="1"/>
        <v>2.7634857249999741E-3</v>
      </c>
      <c r="DX3" s="11">
        <f t="shared" si="1"/>
        <v>2.7530499999999999E-3</v>
      </c>
      <c r="DY3" s="11">
        <f t="shared" si="1"/>
        <v>2.7570250000000002E-3</v>
      </c>
      <c r="DZ3" s="11">
        <f t="shared" si="1"/>
        <v>2.7578701150000129E-3</v>
      </c>
      <c r="EA3" s="11">
        <f t="shared" ref="EA3:GL3" si="2">(EA1-DZ1)*(DZ2+EA2)/2</f>
        <v>2.7409549999999998E-3</v>
      </c>
      <c r="EB3" s="11">
        <f t="shared" si="2"/>
        <v>2.7433456050000131E-3</v>
      </c>
      <c r="EC3" s="11">
        <f t="shared" si="2"/>
        <v>2.739085E-3</v>
      </c>
      <c r="ED3" s="11">
        <f t="shared" si="2"/>
        <v>2.73632E-3</v>
      </c>
      <c r="EE3" s="11">
        <f t="shared" si="2"/>
        <v>2.7355728400000135E-3</v>
      </c>
      <c r="EF3" s="11">
        <f t="shared" si="2"/>
        <v>2.7377449999999998E-3</v>
      </c>
      <c r="EG3" s="11">
        <f t="shared" si="2"/>
        <v>2.7396649999999996E-3</v>
      </c>
      <c r="EH3" s="11">
        <f t="shared" si="2"/>
        <v>2.7233005799999358E-3</v>
      </c>
      <c r="EI3" s="11">
        <f t="shared" si="2"/>
        <v>2.7102300000000001E-3</v>
      </c>
      <c r="EJ3" s="11">
        <f t="shared" si="2"/>
        <v>2.717704990000013E-3</v>
      </c>
      <c r="EK3" s="11">
        <f t="shared" si="2"/>
        <v>2.7072649999999999E-3</v>
      </c>
      <c r="EL3" s="11">
        <f t="shared" si="2"/>
        <v>2.7076399999999999E-3</v>
      </c>
      <c r="EM3" s="11">
        <f t="shared" si="2"/>
        <v>2.7125398300000127E-3</v>
      </c>
      <c r="EN3" s="11">
        <f t="shared" si="2"/>
        <v>2.6901399999999997E-3</v>
      </c>
      <c r="EO3" s="11">
        <f t="shared" si="2"/>
        <v>2.6832499999999999E-3</v>
      </c>
      <c r="EP3" s="11">
        <f t="shared" si="2"/>
        <v>2.6873847000000129E-3</v>
      </c>
      <c r="EQ3" s="11">
        <f t="shared" si="2"/>
        <v>2.6829850000000001E-3</v>
      </c>
      <c r="ER3" s="11">
        <f t="shared" si="2"/>
        <v>2.6820794000000131E-3</v>
      </c>
      <c r="ES3" s="11">
        <f t="shared" si="2"/>
        <v>2.6749399999999998E-3</v>
      </c>
      <c r="ET3" s="11">
        <f t="shared" si="2"/>
        <v>2.6742049999999998E-3</v>
      </c>
      <c r="EU3" s="11">
        <f t="shared" si="2"/>
        <v>2.6786009250000129E-3</v>
      </c>
      <c r="EV3" s="11">
        <f t="shared" si="2"/>
        <v>2.6693300000000001E-3</v>
      </c>
      <c r="EW3" s="11">
        <f t="shared" si="2"/>
        <v>2.6649723099999374E-3</v>
      </c>
      <c r="EX3" s="11">
        <f t="shared" si="2"/>
        <v>2.6644950000000002E-3</v>
      </c>
      <c r="EY3" s="11">
        <f t="shared" si="2"/>
        <v>2.6613599999999998E-3</v>
      </c>
      <c r="EZ3" s="11">
        <f t="shared" si="2"/>
        <v>2.6617991400000127E-3</v>
      </c>
      <c r="FA3" s="11">
        <f t="shared" si="2"/>
        <v>2.6575649999999998E-3</v>
      </c>
      <c r="FB3" s="11">
        <f t="shared" si="2"/>
        <v>2.6539549999999999E-3</v>
      </c>
      <c r="FC3" s="11">
        <f t="shared" si="2"/>
        <v>2.6492315850000126E-3</v>
      </c>
      <c r="FD3" s="11">
        <f t="shared" si="2"/>
        <v>2.637375E-3</v>
      </c>
      <c r="FE3" s="11">
        <f t="shared" si="2"/>
        <v>2.6373400000000002E-3</v>
      </c>
      <c r="FF3" s="11">
        <f t="shared" si="2"/>
        <v>2.6346219900000123E-3</v>
      </c>
      <c r="FG3" s="11">
        <f t="shared" si="2"/>
        <v>2.6231700000000002E-3</v>
      </c>
      <c r="FH3" s="11">
        <f t="shared" si="2"/>
        <v>2.6208582400000123E-3</v>
      </c>
      <c r="FI3" s="11">
        <f t="shared" si="2"/>
        <v>2.6192500000000001E-3</v>
      </c>
      <c r="FJ3" s="11">
        <f t="shared" si="2"/>
        <v>2.6217900000000001E-3</v>
      </c>
      <c r="FK3" s="11">
        <f t="shared" si="2"/>
        <v>2.6211134950000128E-3</v>
      </c>
      <c r="FL3" s="11">
        <f t="shared" si="2"/>
        <v>2.6237700000000001E-3</v>
      </c>
      <c r="FM3" s="11">
        <f t="shared" si="2"/>
        <v>2.6245549999999998E-3</v>
      </c>
      <c r="FN3" s="11">
        <f t="shared" si="2"/>
        <v>2.6146069949999381E-3</v>
      </c>
      <c r="FO3" s="11">
        <f t="shared" si="2"/>
        <v>2.6032399999999997E-3</v>
      </c>
      <c r="FP3" s="11">
        <f t="shared" si="2"/>
        <v>2.6100474400000124E-3</v>
      </c>
      <c r="FQ3" s="11">
        <f t="shared" si="2"/>
        <v>2.60904E-3</v>
      </c>
      <c r="FR3" s="11">
        <f t="shared" si="2"/>
        <v>2.5994049999999999E-3</v>
      </c>
      <c r="FS3" s="11">
        <f t="shared" si="2"/>
        <v>2.5964488550000125E-3</v>
      </c>
      <c r="FT3" s="11">
        <f t="shared" si="2"/>
        <v>2.5986749999999999E-3</v>
      </c>
      <c r="FU3" s="11">
        <f t="shared" si="2"/>
        <v>2.5971049999999997E-3</v>
      </c>
      <c r="FV3" s="11">
        <f t="shared" si="2"/>
        <v>2.5922446550000122E-3</v>
      </c>
      <c r="FW3" s="11">
        <f t="shared" si="2"/>
        <v>2.587715E-3</v>
      </c>
      <c r="FX3" s="11">
        <f t="shared" si="2"/>
        <v>2.5946020100000126E-3</v>
      </c>
      <c r="FY3" s="11">
        <f t="shared" si="2"/>
        <v>2.5872250000000003E-3</v>
      </c>
      <c r="FZ3" s="11">
        <f t="shared" si="2"/>
        <v>2.5801449999999998E-3</v>
      </c>
      <c r="GA3" s="11">
        <f t="shared" si="2"/>
        <v>2.5858232400000122E-3</v>
      </c>
      <c r="GB3" s="11">
        <f t="shared" si="2"/>
        <v>2.5847049999999996E-3</v>
      </c>
      <c r="GC3" s="11">
        <f t="shared" si="2"/>
        <v>2.5907500000000002E-3</v>
      </c>
      <c r="GD3" s="11">
        <f t="shared" si="2"/>
        <v>2.6086660599999381E-3</v>
      </c>
      <c r="GE3" s="11">
        <f t="shared" si="2"/>
        <v>2.58391E-3</v>
      </c>
      <c r="GF3" s="11">
        <f t="shared" si="2"/>
        <v>2.5555930400000121E-3</v>
      </c>
      <c r="GG3" s="11">
        <f t="shared" si="2"/>
        <v>2.5587550000000002E-3</v>
      </c>
      <c r="GH3" s="11">
        <f t="shared" si="2"/>
        <v>2.5648299999999997E-3</v>
      </c>
      <c r="GI3" s="11">
        <f t="shared" si="2"/>
        <v>2.5704679000000119E-3</v>
      </c>
      <c r="GJ3" s="11">
        <f t="shared" si="2"/>
        <v>2.5576599999999998E-3</v>
      </c>
      <c r="GK3" s="11">
        <f t="shared" si="2"/>
        <v>2.5405799999999997E-3</v>
      </c>
      <c r="GL3" s="11">
        <f t="shared" si="2"/>
        <v>2.5427001600000117E-3</v>
      </c>
      <c r="GM3" s="11">
        <f t="shared" ref="GM3:IX3" si="3">(GM1-GL1)*(GL2+GM2)/2</f>
        <v>2.549585E-3</v>
      </c>
      <c r="GN3" s="11">
        <f t="shared" si="3"/>
        <v>2.5471295850000119E-3</v>
      </c>
      <c r="GO3" s="11">
        <f t="shared" si="3"/>
        <v>2.5278100000000001E-3</v>
      </c>
      <c r="GP3" s="11">
        <f t="shared" si="3"/>
        <v>2.5269799999999999E-3</v>
      </c>
      <c r="GQ3" s="11">
        <f t="shared" si="3"/>
        <v>2.5334359050000121E-3</v>
      </c>
      <c r="GR3" s="11">
        <f t="shared" si="3"/>
        <v>2.5411699999999997E-3</v>
      </c>
      <c r="GS3" s="11">
        <f t="shared" si="3"/>
        <v>2.5394650000000003E-3</v>
      </c>
      <c r="GT3" s="11">
        <f t="shared" si="3"/>
        <v>2.5187011849999402E-3</v>
      </c>
      <c r="GU3" s="11">
        <f t="shared" si="3"/>
        <v>2.5174849999999999E-3</v>
      </c>
      <c r="GV3" s="11">
        <f t="shared" si="3"/>
        <v>2.5375600250000119E-3</v>
      </c>
      <c r="GW3" s="11">
        <f t="shared" si="3"/>
        <v>2.52674E-3</v>
      </c>
      <c r="GX3" s="11">
        <f t="shared" si="3"/>
        <v>2.5046649999999997E-3</v>
      </c>
      <c r="GY3" s="11">
        <f t="shared" si="3"/>
        <v>2.5052577550000116E-3</v>
      </c>
      <c r="GZ3" s="11">
        <f t="shared" si="3"/>
        <v>2.5073650000000001E-3</v>
      </c>
      <c r="HA3" s="11">
        <f t="shared" si="3"/>
        <v>2.5028350000000001E-3</v>
      </c>
      <c r="HB3" s="11">
        <f t="shared" si="3"/>
        <v>2.5132907800000117E-3</v>
      </c>
      <c r="HC3" s="11">
        <f t="shared" si="3"/>
        <v>2.5103899999999999E-3</v>
      </c>
      <c r="HD3" s="11">
        <f t="shared" si="3"/>
        <v>2.5005749999999997E-3</v>
      </c>
      <c r="HE3" s="11">
        <f t="shared" si="3"/>
        <v>2.5077252200000118E-3</v>
      </c>
      <c r="HF3" s="11">
        <f t="shared" si="3"/>
        <v>2.501685E-3</v>
      </c>
      <c r="HG3" s="11">
        <f t="shared" si="3"/>
        <v>2.5068543500000118E-3</v>
      </c>
      <c r="HH3" s="11">
        <f t="shared" si="3"/>
        <v>2.5037050000000002E-3</v>
      </c>
      <c r="HI3" s="11">
        <f t="shared" si="3"/>
        <v>2.5068349999999998E-3</v>
      </c>
      <c r="HJ3" s="11">
        <f t="shared" si="3"/>
        <v>2.4980755799999406E-3</v>
      </c>
      <c r="HK3" s="11">
        <f t="shared" si="3"/>
        <v>2.4814099999999999E-3</v>
      </c>
      <c r="HL3" s="11">
        <f t="shared" si="3"/>
        <v>2.488090605000012E-3</v>
      </c>
      <c r="HM3" s="11">
        <f t="shared" si="3"/>
        <v>2.4826549999999998E-3</v>
      </c>
      <c r="HN3" s="11">
        <f t="shared" si="3"/>
        <v>2.4785549999999999E-3</v>
      </c>
      <c r="HO3" s="11">
        <f t="shared" si="3"/>
        <v>2.4830555750000121E-3</v>
      </c>
      <c r="HP3" s="11">
        <f t="shared" si="3"/>
        <v>2.4871099999999998E-3</v>
      </c>
      <c r="HQ3" s="11">
        <f t="shared" si="3"/>
        <v>2.482195E-3</v>
      </c>
      <c r="HR3" s="11">
        <f t="shared" si="3"/>
        <v>2.4945420500000117E-3</v>
      </c>
      <c r="HS3" s="11">
        <f t="shared" si="3"/>
        <v>2.4914400000000001E-3</v>
      </c>
      <c r="HT3" s="11">
        <f t="shared" si="3"/>
        <v>2.4694399999999998E-3</v>
      </c>
      <c r="HU3" s="11">
        <f t="shared" si="3"/>
        <v>2.4575200650000118E-3</v>
      </c>
      <c r="HV3" s="11">
        <f t="shared" si="3"/>
        <v>2.4568849999999998E-3</v>
      </c>
      <c r="HW3" s="11">
        <f t="shared" si="3"/>
        <v>2.4711186500000122E-3</v>
      </c>
      <c r="HX3" s="11">
        <f t="shared" si="3"/>
        <v>2.465985E-3</v>
      </c>
      <c r="HY3" s="11">
        <f t="shared" si="3"/>
        <v>2.4491349999999999E-3</v>
      </c>
      <c r="HZ3" s="11">
        <f t="shared" si="3"/>
        <v>2.4499775299999418E-3</v>
      </c>
      <c r="IA3" s="11">
        <f t="shared" si="3"/>
        <v>2.4617900000000002E-3</v>
      </c>
      <c r="IB3" s="11">
        <f t="shared" si="3"/>
        <v>2.4479605150000117E-3</v>
      </c>
      <c r="IC3" s="11">
        <f t="shared" si="3"/>
        <v>2.4423550000000002E-3</v>
      </c>
      <c r="ID3" s="11">
        <f t="shared" si="3"/>
        <v>2.4616350000000002E-3</v>
      </c>
      <c r="IE3" s="11">
        <f t="shared" si="3"/>
        <v>2.448110665000012E-3</v>
      </c>
      <c r="IF3" s="11">
        <f t="shared" si="3"/>
        <v>2.4494600000000001E-3</v>
      </c>
      <c r="IG3" s="11">
        <f t="shared" si="3"/>
        <v>2.4559949999999999E-3</v>
      </c>
      <c r="IH3" s="11">
        <f t="shared" si="3"/>
        <v>2.4391867500000112E-3</v>
      </c>
      <c r="II3" s="11">
        <f t="shared" si="3"/>
        <v>2.4375249999999998E-3</v>
      </c>
      <c r="IJ3" s="11">
        <f t="shared" si="3"/>
        <v>2.4392299999999997E-3</v>
      </c>
      <c r="IK3" s="11">
        <f t="shared" si="3"/>
        <v>2.4326402100000115E-3</v>
      </c>
      <c r="IL3" s="11">
        <f t="shared" si="3"/>
        <v>2.4291899999999999E-3</v>
      </c>
      <c r="IM3" s="11">
        <f t="shared" si="3"/>
        <v>2.4414390000000118E-3</v>
      </c>
      <c r="IN3" s="11">
        <f t="shared" si="3"/>
        <v>2.436615E-3</v>
      </c>
      <c r="IO3" s="11">
        <f t="shared" si="3"/>
        <v>2.4281950000000002E-3</v>
      </c>
      <c r="IP3" s="11">
        <f t="shared" si="3"/>
        <v>2.4267843599999426E-3</v>
      </c>
      <c r="IQ3" s="11">
        <f t="shared" si="3"/>
        <v>2.418145E-3</v>
      </c>
      <c r="IR3" s="11">
        <f t="shared" si="3"/>
        <v>2.4191799999999999E-3</v>
      </c>
      <c r="IS3" s="11">
        <f t="shared" si="3"/>
        <v>2.4283359100000113E-3</v>
      </c>
      <c r="IT3" s="11">
        <f t="shared" si="3"/>
        <v>2.4317649999999998E-3</v>
      </c>
      <c r="IU3" s="11">
        <f t="shared" si="3"/>
        <v>2.4258384150000114E-3</v>
      </c>
      <c r="IV3" s="11">
        <f t="shared" si="3"/>
        <v>2.4117399999999999E-3</v>
      </c>
      <c r="IW3" s="11">
        <f t="shared" si="3"/>
        <v>2.418435E-3</v>
      </c>
      <c r="IX3" s="11">
        <f t="shared" si="3"/>
        <v>2.4141717600000114E-3</v>
      </c>
      <c r="IY3" s="11">
        <f t="shared" ref="IY3:LJ3" si="4">(IY1-IX1)*(IX2+IY2)/2</f>
        <v>2.4031349999999998E-3</v>
      </c>
      <c r="IZ3" s="11">
        <f t="shared" si="4"/>
        <v>2.4079305249999432E-3</v>
      </c>
      <c r="JA3" s="11">
        <f t="shared" si="4"/>
        <v>2.4069199999999999E-3</v>
      </c>
      <c r="JB3" s="11">
        <f t="shared" si="4"/>
        <v>2.3989199999999997E-3</v>
      </c>
      <c r="JC3" s="11">
        <f t="shared" si="4"/>
        <v>2.3970696750000792E-3</v>
      </c>
      <c r="JD3" s="11">
        <f t="shared" si="4"/>
        <v>2.4092200000000001E-3</v>
      </c>
      <c r="JE3" s="11">
        <f t="shared" si="4"/>
        <v>2.4098800000000001E-3</v>
      </c>
      <c r="JF3" s="11">
        <f t="shared" si="4"/>
        <v>2.3975951999999435E-3</v>
      </c>
      <c r="JG3" s="11">
        <f t="shared" si="4"/>
        <v>2.3941600000000002E-3</v>
      </c>
      <c r="JH3" s="11">
        <f t="shared" si="4"/>
        <v>2.3945799999999999E-3</v>
      </c>
      <c r="JI3" s="11">
        <f t="shared" si="4"/>
        <v>2.3873599750000793E-3</v>
      </c>
      <c r="JJ3" s="11">
        <f t="shared" si="4"/>
        <v>2.38719E-3</v>
      </c>
      <c r="JK3" s="11">
        <f t="shared" si="4"/>
        <v>2.3903829949999435E-3</v>
      </c>
      <c r="JL3" s="11">
        <f t="shared" si="4"/>
        <v>2.3812349999999998E-3</v>
      </c>
      <c r="JM3" s="11">
        <f t="shared" si="4"/>
        <v>2.38251E-3</v>
      </c>
      <c r="JN3" s="11">
        <f t="shared" si="4"/>
        <v>2.3870396549999433E-3</v>
      </c>
      <c r="JO3" s="11">
        <f t="shared" si="4"/>
        <v>2.37748E-3</v>
      </c>
      <c r="JP3" s="11">
        <f t="shared" si="4"/>
        <v>2.3648725100000783E-3</v>
      </c>
      <c r="JQ3" s="11">
        <f t="shared" si="4"/>
        <v>2.3587299999999999E-3</v>
      </c>
      <c r="JR3" s="11">
        <f t="shared" si="4"/>
        <v>2.3692699999999997E-3</v>
      </c>
      <c r="JS3" s="11">
        <f t="shared" si="4"/>
        <v>2.3772298549999439E-3</v>
      </c>
      <c r="JT3" s="11">
        <f t="shared" si="4"/>
        <v>2.368645E-3</v>
      </c>
      <c r="JU3" s="11">
        <f t="shared" si="4"/>
        <v>2.37266E-3</v>
      </c>
      <c r="JV3" s="11">
        <f t="shared" si="4"/>
        <v>2.380968590000079E-3</v>
      </c>
      <c r="JW3" s="11">
        <f t="shared" si="4"/>
        <v>2.3673499999999998E-3</v>
      </c>
      <c r="JX3" s="11">
        <f t="shared" si="4"/>
        <v>2.3671600000000001E-3</v>
      </c>
      <c r="JY3" s="11">
        <f t="shared" si="4"/>
        <v>2.3657383749999443E-3</v>
      </c>
      <c r="JZ3" s="11">
        <f t="shared" si="4"/>
        <v>2.3646050000000001E-3</v>
      </c>
      <c r="KA3" s="11">
        <f t="shared" si="4"/>
        <v>2.3714340650000786E-3</v>
      </c>
      <c r="KB3" s="11">
        <f t="shared" si="4"/>
        <v>2.3503899999999999E-3</v>
      </c>
      <c r="KC3" s="11">
        <f t="shared" si="4"/>
        <v>2.3523799999999998E-3</v>
      </c>
      <c r="KD3" s="11">
        <f t="shared" si="4"/>
        <v>2.3729605899999438E-3</v>
      </c>
      <c r="KE3" s="11">
        <f t="shared" si="4"/>
        <v>2.36454E-3</v>
      </c>
      <c r="KF3" s="11">
        <f t="shared" si="4"/>
        <v>2.3569649999999999E-3</v>
      </c>
      <c r="KG3" s="11">
        <f t="shared" si="4"/>
        <v>2.3604530949999443E-3</v>
      </c>
      <c r="KH3" s="11">
        <f t="shared" si="4"/>
        <v>2.347165E-3</v>
      </c>
      <c r="KI3" s="11">
        <f t="shared" si="4"/>
        <v>2.3502529050000781E-3</v>
      </c>
      <c r="KJ3" s="11">
        <f t="shared" si="4"/>
        <v>2.3557450000000002E-3</v>
      </c>
      <c r="KK3" s="11">
        <f t="shared" si="4"/>
        <v>2.3400199999999999E-3</v>
      </c>
      <c r="KL3" s="11">
        <f t="shared" si="4"/>
        <v>2.3369245899999449E-3</v>
      </c>
      <c r="KM3" s="11">
        <f t="shared" si="4"/>
        <v>2.3304549999999999E-3</v>
      </c>
      <c r="KN3" s="11">
        <f t="shared" si="4"/>
        <v>2.3321599999999998E-3</v>
      </c>
      <c r="KO3" s="11">
        <f t="shared" si="4"/>
        <v>2.3571397850000782E-3</v>
      </c>
      <c r="KP3" s="11">
        <f t="shared" si="4"/>
        <v>2.3475450000000004E-3</v>
      </c>
      <c r="KQ3" s="11">
        <f t="shared" si="4"/>
        <v>2.3350727399999447E-3</v>
      </c>
      <c r="KR3" s="11">
        <f t="shared" si="4"/>
        <v>2.3372749999999998E-3</v>
      </c>
      <c r="KS3" s="11">
        <f t="shared" si="4"/>
        <v>2.3349900000000003E-3</v>
      </c>
      <c r="KT3" s="11">
        <f t="shared" si="4"/>
        <v>2.3353980649999449E-3</v>
      </c>
      <c r="KU3" s="11">
        <f t="shared" si="4"/>
        <v>2.3227949999999999E-3</v>
      </c>
      <c r="KV3" s="11">
        <f t="shared" si="4"/>
        <v>2.32563E-3</v>
      </c>
      <c r="KW3" s="11">
        <f t="shared" si="4"/>
        <v>2.3358585250000774E-3</v>
      </c>
      <c r="KX3" s="11">
        <f t="shared" si="4"/>
        <v>2.3294800000000001E-3</v>
      </c>
      <c r="KY3" s="11">
        <f t="shared" si="4"/>
        <v>2.3243370149999454E-3</v>
      </c>
      <c r="KZ3" s="11">
        <f t="shared" si="4"/>
        <v>2.314235E-3</v>
      </c>
      <c r="LA3" s="11">
        <f t="shared" si="4"/>
        <v>2.3147949999999997E-3</v>
      </c>
      <c r="LB3" s="11">
        <f t="shared" si="4"/>
        <v>2.3190167000000767E-3</v>
      </c>
      <c r="LC3" s="11">
        <f t="shared" si="4"/>
        <v>2.3213050000000001E-3</v>
      </c>
      <c r="LD3" s="11">
        <f t="shared" si="4"/>
        <v>2.3199700000000002E-3</v>
      </c>
      <c r="LE3" s="11">
        <f t="shared" si="4"/>
        <v>2.3194471299999454E-3</v>
      </c>
      <c r="LF3" s="11">
        <f t="shared" si="4"/>
        <v>2.3121349999999999E-3</v>
      </c>
      <c r="LG3" s="11">
        <f t="shared" si="4"/>
        <v>2.3127454350000765E-3</v>
      </c>
      <c r="LH3" s="11">
        <f t="shared" si="4"/>
        <v>2.3071250000000001E-3</v>
      </c>
      <c r="LI3" s="11">
        <f t="shared" si="4"/>
        <v>2.3015449999999999E-3</v>
      </c>
      <c r="LJ3" s="11">
        <f t="shared" si="4"/>
        <v>2.3091768699999454E-3</v>
      </c>
      <c r="LK3" s="11">
        <f t="shared" ref="LK3:NV3" si="5">(LK1-LJ1)*(LJ2+LK2)/2</f>
        <v>2.307875E-3</v>
      </c>
      <c r="LL3" s="11">
        <f t="shared" si="5"/>
        <v>2.2972000000000001E-3</v>
      </c>
      <c r="LM3" s="11">
        <f t="shared" si="5"/>
        <v>2.3062689649999452E-3</v>
      </c>
      <c r="LN3" s="11">
        <f t="shared" si="5"/>
        <v>2.2999299999999999E-3</v>
      </c>
      <c r="LO3" s="11">
        <f t="shared" si="5"/>
        <v>2.2983460500000763E-3</v>
      </c>
      <c r="LP3" s="11">
        <f t="shared" si="5"/>
        <v>2.3032299999999999E-3</v>
      </c>
      <c r="LQ3" s="11">
        <f t="shared" si="5"/>
        <v>2.2949750000000003E-3</v>
      </c>
      <c r="LR3" s="11">
        <f t="shared" si="5"/>
        <v>2.2962089149999457E-3</v>
      </c>
      <c r="LS3" s="11">
        <f t="shared" si="5"/>
        <v>2.2912499999999999E-3</v>
      </c>
      <c r="LT3" s="11">
        <f t="shared" si="5"/>
        <v>2.2835900000000003E-3</v>
      </c>
      <c r="LU3" s="11">
        <f t="shared" si="5"/>
        <v>2.2869196350000761E-3</v>
      </c>
      <c r="LV3" s="11">
        <f t="shared" si="5"/>
        <v>2.2934000000000001E-3</v>
      </c>
      <c r="LW3" s="11">
        <f t="shared" si="5"/>
        <v>2.2920200000000001E-3</v>
      </c>
      <c r="LX3" s="11">
        <f t="shared" si="5"/>
        <v>2.2942369449999458E-3</v>
      </c>
      <c r="LY3" s="11">
        <f t="shared" si="5"/>
        <v>2.2895750000000003E-3</v>
      </c>
      <c r="LZ3" s="11">
        <f t="shared" si="5"/>
        <v>2.2806834049999458E-3</v>
      </c>
      <c r="MA3" s="11">
        <f t="shared" si="5"/>
        <v>2.28217E-3</v>
      </c>
      <c r="MB3" s="11">
        <f t="shared" si="5"/>
        <v>2.28459E-3</v>
      </c>
      <c r="MC3" s="11">
        <f t="shared" si="5"/>
        <v>2.2830457650000755E-3</v>
      </c>
      <c r="MD3" s="11">
        <f t="shared" si="5"/>
        <v>2.2840149999999999E-3</v>
      </c>
      <c r="ME3" s="11">
        <f t="shared" si="5"/>
        <v>2.2770747999999461E-3</v>
      </c>
      <c r="MF3" s="11">
        <f t="shared" si="5"/>
        <v>2.2721399999999998E-3</v>
      </c>
      <c r="MG3" s="11">
        <f t="shared" si="5"/>
        <v>2.2792200000000002E-3</v>
      </c>
      <c r="MH3" s="11">
        <f t="shared" si="5"/>
        <v>2.2763841100000757E-3</v>
      </c>
      <c r="MI3" s="11">
        <f t="shared" si="5"/>
        <v>2.2711900000000002E-3</v>
      </c>
      <c r="MJ3" s="11">
        <f t="shared" si="5"/>
        <v>2.2654250000000002E-3</v>
      </c>
      <c r="MK3" s="11">
        <f t="shared" si="5"/>
        <v>2.2628255649999466E-3</v>
      </c>
      <c r="ML3" s="11">
        <f t="shared" si="5"/>
        <v>2.2599200000000003E-3</v>
      </c>
      <c r="MM3" s="11">
        <f t="shared" si="5"/>
        <v>2.2658999999999999E-3</v>
      </c>
      <c r="MN3" s="11">
        <f t="shared" si="5"/>
        <v>2.2728155449999459E-3</v>
      </c>
      <c r="MO3" s="11">
        <f t="shared" si="5"/>
        <v>2.2701650000000002E-3</v>
      </c>
      <c r="MP3" s="11">
        <f t="shared" si="5"/>
        <v>2.2664992350000749E-3</v>
      </c>
      <c r="MQ3" s="11">
        <f t="shared" si="5"/>
        <v>2.2642449999999998E-3</v>
      </c>
      <c r="MR3" s="11">
        <f t="shared" si="5"/>
        <v>2.26042E-3</v>
      </c>
      <c r="MS3" s="11">
        <f t="shared" si="5"/>
        <v>2.2639066449999467E-3</v>
      </c>
      <c r="MT3" s="11">
        <f t="shared" si="5"/>
        <v>2.2656550000000001E-3</v>
      </c>
      <c r="MU3" s="11">
        <f t="shared" si="5"/>
        <v>2.2601599999999998E-3</v>
      </c>
      <c r="MV3" s="11">
        <f t="shared" si="5"/>
        <v>2.2615542950000745E-3</v>
      </c>
      <c r="MW3" s="11">
        <f t="shared" si="5"/>
        <v>2.2494749999999999E-3</v>
      </c>
      <c r="MX3" s="11">
        <f t="shared" si="5"/>
        <v>2.2435463049999466E-3</v>
      </c>
      <c r="MY3" s="11">
        <f t="shared" si="5"/>
        <v>2.2546749999999998E-3</v>
      </c>
      <c r="MZ3" s="11">
        <f t="shared" si="5"/>
        <v>2.2544449999999999E-3</v>
      </c>
      <c r="NA3" s="11">
        <f t="shared" si="5"/>
        <v>2.2382810450000739E-3</v>
      </c>
      <c r="NB3" s="11">
        <f t="shared" si="5"/>
        <v>2.2405999999999997E-3</v>
      </c>
      <c r="NC3" s="11">
        <f t="shared" si="5"/>
        <v>2.2490017549999467E-3</v>
      </c>
      <c r="ND3" s="11">
        <f t="shared" si="5"/>
        <v>2.240335E-3</v>
      </c>
      <c r="NE3" s="11">
        <f t="shared" si="5"/>
        <v>2.2315600000000001E-3</v>
      </c>
      <c r="NF3" s="11">
        <f t="shared" si="5"/>
        <v>2.239447209999947E-3</v>
      </c>
      <c r="NG3" s="11">
        <f t="shared" si="5"/>
        <v>2.234715E-3</v>
      </c>
      <c r="NH3" s="11">
        <f t="shared" si="5"/>
        <v>2.228285E-3</v>
      </c>
      <c r="NI3" s="11">
        <f t="shared" si="5"/>
        <v>2.2479757300000744E-3</v>
      </c>
      <c r="NJ3" s="11">
        <f t="shared" si="5"/>
        <v>2.2406349999999999E-3</v>
      </c>
      <c r="NK3" s="11">
        <f t="shared" si="5"/>
        <v>2.235E-3</v>
      </c>
      <c r="NL3" s="11">
        <f t="shared" si="5"/>
        <v>2.2435763349999472E-3</v>
      </c>
      <c r="NM3" s="11">
        <f t="shared" si="5"/>
        <v>2.2313599999999999E-3</v>
      </c>
      <c r="NN3" s="11">
        <f t="shared" si="5"/>
        <v>2.2307885600000741E-3</v>
      </c>
      <c r="NO3" s="11">
        <f t="shared" si="5"/>
        <v>2.2312399999999998E-3</v>
      </c>
      <c r="NP3" s="11">
        <f t="shared" si="5"/>
        <v>2.235215E-3</v>
      </c>
      <c r="NQ3" s="11">
        <f t="shared" si="5"/>
        <v>2.2328606299999473E-3</v>
      </c>
      <c r="NR3" s="11">
        <f t="shared" si="5"/>
        <v>2.2254850000000001E-3</v>
      </c>
      <c r="NS3" s="11">
        <f t="shared" si="5"/>
        <v>2.22003E-3</v>
      </c>
      <c r="NT3" s="11">
        <f t="shared" si="5"/>
        <v>2.2187915749999477E-3</v>
      </c>
      <c r="NU3" s="11">
        <f t="shared" si="5"/>
        <v>2.220985E-3</v>
      </c>
      <c r="NV3" s="11">
        <f t="shared" si="5"/>
        <v>2.2218696500000737E-3</v>
      </c>
      <c r="NW3" s="11">
        <f t="shared" ref="NW3:QH3" si="6">(NW1-NV1)*(NV2+NW2)/2</f>
        <v>2.2266999999999999E-3</v>
      </c>
      <c r="NX3" s="11">
        <f t="shared" si="6"/>
        <v>2.2304550000000001E-3</v>
      </c>
      <c r="NY3" s="11">
        <f t="shared" si="6"/>
        <v>2.2191419249999473E-3</v>
      </c>
      <c r="NZ3" s="11">
        <f t="shared" si="6"/>
        <v>2.2095650000000001E-3</v>
      </c>
      <c r="OA3" s="11">
        <f t="shared" si="6"/>
        <v>2.2074950000000003E-3</v>
      </c>
      <c r="OB3" s="11">
        <f t="shared" si="6"/>
        <v>2.2097575500000734E-3</v>
      </c>
      <c r="OC3" s="11">
        <f t="shared" si="6"/>
        <v>2.2197750000000002E-3</v>
      </c>
      <c r="OD3" s="11">
        <f t="shared" si="6"/>
        <v>2.2335813499999471E-3</v>
      </c>
      <c r="OE3" s="11">
        <f t="shared" si="6"/>
        <v>2.2255999999999999E-3</v>
      </c>
      <c r="OF3" s="11">
        <f t="shared" si="6"/>
        <v>2.21777E-3</v>
      </c>
      <c r="OG3" s="11">
        <f t="shared" si="6"/>
        <v>2.2220648450000735E-3</v>
      </c>
      <c r="OH3" s="11">
        <f t="shared" si="6"/>
        <v>2.2096800000000003E-3</v>
      </c>
      <c r="OI3" s="11">
        <f t="shared" si="6"/>
        <v>2.2030950000000004E-3</v>
      </c>
      <c r="OJ3" s="11">
        <f t="shared" si="6"/>
        <v>2.2107535449999477E-3</v>
      </c>
      <c r="OK3" s="11">
        <f t="shared" si="6"/>
        <v>2.1960549999999997E-3</v>
      </c>
      <c r="OL3" s="11">
        <f t="shared" si="6"/>
        <v>2.2043871849999476E-3</v>
      </c>
      <c r="OM3" s="11">
        <f t="shared" si="6"/>
        <v>2.2051850000000001E-3</v>
      </c>
      <c r="ON3" s="11">
        <f t="shared" si="6"/>
        <v>2.1936899999999999E-3</v>
      </c>
      <c r="OO3" s="11">
        <f t="shared" si="6"/>
        <v>2.201058860000073E-3</v>
      </c>
      <c r="OP3" s="11">
        <f t="shared" si="6"/>
        <v>2.2034100000000003E-3</v>
      </c>
      <c r="OQ3" s="11">
        <f t="shared" si="6"/>
        <v>2.1912950000000002E-3</v>
      </c>
      <c r="OR3" s="11">
        <f t="shared" si="6"/>
        <v>2.1827305499999483E-3</v>
      </c>
      <c r="OS3" s="11">
        <f t="shared" si="6"/>
        <v>2.1934749999999999E-3</v>
      </c>
      <c r="OT3" s="11">
        <f t="shared" si="6"/>
        <v>2.1919998100000727E-3</v>
      </c>
      <c r="OU3" s="11">
        <f t="shared" si="6"/>
        <v>2.1934249999999997E-3</v>
      </c>
      <c r="OV3" s="11">
        <f t="shared" si="6"/>
        <v>2.2029599999999999E-3</v>
      </c>
      <c r="OW3" s="11">
        <f t="shared" si="6"/>
        <v>2.1899077199999482E-3</v>
      </c>
      <c r="OX3" s="11">
        <f t="shared" si="6"/>
        <v>2.1910899999999997E-3</v>
      </c>
      <c r="OY3" s="11">
        <f t="shared" si="6"/>
        <v>2.187095E-3</v>
      </c>
      <c r="OZ3" s="11">
        <f t="shared" si="6"/>
        <v>2.1781309549999488E-3</v>
      </c>
      <c r="PA3" s="11">
        <f t="shared" si="6"/>
        <v>2.1801449999999997E-3</v>
      </c>
      <c r="PB3" s="11">
        <f t="shared" si="6"/>
        <v>2.1822050250000723E-3</v>
      </c>
      <c r="PC3" s="11">
        <f t="shared" si="6"/>
        <v>2.180965E-3</v>
      </c>
      <c r="PD3" s="11">
        <f t="shared" si="6"/>
        <v>2.1726000000000002E-3</v>
      </c>
      <c r="PE3" s="11">
        <f t="shared" si="6"/>
        <v>2.1735013299999488E-3</v>
      </c>
      <c r="PF3" s="11">
        <f t="shared" si="6"/>
        <v>2.1803450000000002E-3</v>
      </c>
      <c r="PG3" s="11">
        <f t="shared" si="6"/>
        <v>2.1853950000000001E-3</v>
      </c>
      <c r="PH3" s="11">
        <f t="shared" si="6"/>
        <v>2.1781459700000723E-3</v>
      </c>
      <c r="PI3" s="11">
        <f t="shared" si="6"/>
        <v>2.1706099999999999E-3</v>
      </c>
      <c r="PJ3" s="11">
        <f t="shared" si="6"/>
        <v>2.1754833099999491E-3</v>
      </c>
      <c r="PK3" s="11">
        <f t="shared" si="6"/>
        <v>2.174905E-3</v>
      </c>
      <c r="PL3" s="11">
        <f t="shared" si="6"/>
        <v>2.1778750000000001E-3</v>
      </c>
      <c r="PM3" s="11">
        <f t="shared" si="6"/>
        <v>2.1798877100000723E-3</v>
      </c>
      <c r="PN3" s="11">
        <f t="shared" si="6"/>
        <v>2.1696800000000002E-3</v>
      </c>
      <c r="PO3" s="11">
        <f t="shared" si="6"/>
        <v>2.1630149999999999E-3</v>
      </c>
      <c r="PP3" s="11">
        <f t="shared" si="6"/>
        <v>2.1716544849999485E-3</v>
      </c>
      <c r="PQ3" s="11">
        <f t="shared" si="6"/>
        <v>2.1661900000000001E-3</v>
      </c>
      <c r="PR3" s="11">
        <f t="shared" si="6"/>
        <v>2.1548476949999492E-3</v>
      </c>
      <c r="PS3" s="11">
        <f t="shared" si="6"/>
        <v>2.15877E-3</v>
      </c>
      <c r="PT3" s="11">
        <f t="shared" si="6"/>
        <v>2.1714050000000004E-3</v>
      </c>
      <c r="PU3" s="11">
        <f t="shared" si="6"/>
        <v>2.1696775100000722E-3</v>
      </c>
      <c r="PV3" s="11">
        <f t="shared" si="6"/>
        <v>2.159705E-3</v>
      </c>
      <c r="PW3" s="11">
        <f t="shared" si="6"/>
        <v>2.1581300000000003E-3</v>
      </c>
      <c r="PX3" s="11">
        <f t="shared" si="6"/>
        <v>2.1576354799999488E-3</v>
      </c>
      <c r="PY3" s="11">
        <f t="shared" si="6"/>
        <v>2.1507399999999999E-3</v>
      </c>
      <c r="PZ3" s="11">
        <f t="shared" si="6"/>
        <v>2.1518800000000001E-3</v>
      </c>
      <c r="QA3" s="11">
        <f t="shared" si="6"/>
        <v>2.1614142550000718E-3</v>
      </c>
      <c r="QB3" s="11">
        <f t="shared" si="6"/>
        <v>2.1648600000000002E-3</v>
      </c>
      <c r="QC3" s="11">
        <f t="shared" si="6"/>
        <v>2.1547576049999492E-3</v>
      </c>
      <c r="QD3" s="11">
        <f t="shared" si="6"/>
        <v>2.1487399999999997E-3</v>
      </c>
      <c r="QE3" s="11">
        <f t="shared" si="6"/>
        <v>2.1504999999999996E-3</v>
      </c>
      <c r="QF3" s="11">
        <f t="shared" si="6"/>
        <v>2.150978829999949E-3</v>
      </c>
      <c r="QG3" s="11">
        <f t="shared" si="6"/>
        <v>2.1579249999999998E-3</v>
      </c>
      <c r="QH3" s="11">
        <f t="shared" si="6"/>
        <v>2.1540318800000713E-3</v>
      </c>
      <c r="QI3" s="11">
        <f t="shared" ref="QI3:ST3" si="7">(QI1-QH1)*(QH2+QI2)/2</f>
        <v>2.1512650000000003E-3</v>
      </c>
      <c r="QJ3" s="11">
        <f t="shared" si="7"/>
        <v>2.1563700000000003E-3</v>
      </c>
      <c r="QK3" s="11">
        <f t="shared" si="7"/>
        <v>2.1435063649999494E-3</v>
      </c>
      <c r="QL3" s="11">
        <f t="shared" si="7"/>
        <v>2.1521450000000003E-3</v>
      </c>
      <c r="QM3" s="11">
        <f t="shared" si="7"/>
        <v>2.1484950000000003E-3</v>
      </c>
      <c r="QN3" s="11">
        <f t="shared" si="7"/>
        <v>2.1295474200000706E-3</v>
      </c>
      <c r="QO3" s="11">
        <f t="shared" si="7"/>
        <v>2.13284E-3</v>
      </c>
      <c r="QP3" s="11">
        <f t="shared" si="7"/>
        <v>2.1463391949999491E-3</v>
      </c>
      <c r="QQ3" s="11">
        <f t="shared" si="7"/>
        <v>2.149055E-3</v>
      </c>
      <c r="QR3" s="11">
        <f t="shared" si="7"/>
        <v>2.1432349999999998E-3</v>
      </c>
      <c r="QS3" s="11">
        <f t="shared" si="7"/>
        <v>2.1394172800000711E-3</v>
      </c>
      <c r="QT3" s="11">
        <f t="shared" si="7"/>
        <v>2.1451E-3</v>
      </c>
      <c r="QU3" s="11">
        <f t="shared" si="7"/>
        <v>2.1474600000000003E-3</v>
      </c>
      <c r="QV3" s="11">
        <f t="shared" si="7"/>
        <v>2.1379357999999496E-3</v>
      </c>
      <c r="QW3" s="11">
        <f t="shared" si="7"/>
        <v>2.1447699999999998E-3</v>
      </c>
      <c r="QX3" s="11">
        <f t="shared" si="7"/>
        <v>2.1547025499999493E-3</v>
      </c>
      <c r="QY3" s="11">
        <f t="shared" si="7"/>
        <v>2.1301749999999998E-3</v>
      </c>
      <c r="QZ3" s="11">
        <f t="shared" si="7"/>
        <v>2.1200899999999998E-3</v>
      </c>
      <c r="RA3" s="11">
        <f t="shared" si="7"/>
        <v>2.1233312100000707E-3</v>
      </c>
      <c r="RB3" s="11">
        <f t="shared" si="7"/>
        <v>2.124445E-3</v>
      </c>
      <c r="RC3" s="11">
        <f t="shared" si="7"/>
        <v>2.12247E-3</v>
      </c>
      <c r="RD3" s="11">
        <f t="shared" si="7"/>
        <v>2.12391679499995E-3</v>
      </c>
      <c r="RE3" s="11">
        <f t="shared" si="7"/>
        <v>2.1224449999999997E-3</v>
      </c>
      <c r="RF3" s="11">
        <f t="shared" si="7"/>
        <v>2.1184313150000699E-3</v>
      </c>
      <c r="RG3" s="11">
        <f t="shared" si="7"/>
        <v>2.1293449999999999E-3</v>
      </c>
      <c r="RH3" s="11">
        <f t="shared" si="7"/>
        <v>2.1365500000000001E-3</v>
      </c>
      <c r="RI3" s="11">
        <f t="shared" si="7"/>
        <v>2.1296325049999496E-3</v>
      </c>
      <c r="RJ3" s="11">
        <f t="shared" si="7"/>
        <v>2.1290850000000002E-3</v>
      </c>
      <c r="RK3" s="11">
        <f t="shared" si="7"/>
        <v>2.1258450000000003E-3</v>
      </c>
      <c r="RL3" s="11">
        <f t="shared" si="7"/>
        <v>2.1146825699999501E-3</v>
      </c>
      <c r="RM3" s="11">
        <f t="shared" si="7"/>
        <v>2.1115249999999999E-3</v>
      </c>
      <c r="RN3" s="11">
        <f t="shared" si="7"/>
        <v>2.1181660500000704E-3</v>
      </c>
      <c r="RO3" s="11">
        <f t="shared" si="7"/>
        <v>2.1169449999999999E-3</v>
      </c>
      <c r="RP3" s="11">
        <f t="shared" si="7"/>
        <v>2.1181099999999999E-3</v>
      </c>
      <c r="RQ3" s="11">
        <f t="shared" si="7"/>
        <v>2.1108337249999497E-3</v>
      </c>
      <c r="RR3" s="11">
        <f t="shared" si="7"/>
        <v>2.1030800000000002E-3</v>
      </c>
      <c r="RS3" s="11">
        <f t="shared" si="7"/>
        <v>2.1128600000000003E-3</v>
      </c>
      <c r="RT3" s="11">
        <f t="shared" si="7"/>
        <v>2.1173101950000702E-3</v>
      </c>
      <c r="RU3" s="11">
        <f t="shared" si="7"/>
        <v>2.1207550000000002E-3</v>
      </c>
      <c r="RV3" s="11">
        <f t="shared" si="7"/>
        <v>2.11477766499995E-3</v>
      </c>
      <c r="RW3" s="11">
        <f t="shared" si="7"/>
        <v>2.1018149999999999E-3</v>
      </c>
      <c r="RX3" s="11">
        <f t="shared" si="7"/>
        <v>2.1066749999999997E-3</v>
      </c>
      <c r="RY3" s="11">
        <f t="shared" si="7"/>
        <v>2.11597886500007E-3</v>
      </c>
      <c r="RZ3" s="11">
        <f t="shared" si="7"/>
        <v>2.1105049999999999E-3</v>
      </c>
      <c r="SA3" s="11">
        <f t="shared" si="7"/>
        <v>2.0949200000000001E-3</v>
      </c>
      <c r="SB3" s="11">
        <f t="shared" si="7"/>
        <v>2.1029658649999502E-3</v>
      </c>
      <c r="SC3" s="11">
        <f t="shared" si="7"/>
        <v>2.1156300000000003E-3</v>
      </c>
      <c r="SD3" s="11">
        <f t="shared" si="7"/>
        <v>2.0996499999999998E-3</v>
      </c>
      <c r="SE3" s="11">
        <f t="shared" si="7"/>
        <v>2.0981710749999505E-3</v>
      </c>
      <c r="SF3" s="11">
        <f t="shared" si="7"/>
        <v>2.1058400000000003E-3</v>
      </c>
      <c r="SG3" s="11">
        <f t="shared" si="7"/>
        <v>2.0992121150000698E-3</v>
      </c>
      <c r="SH3" s="11">
        <f t="shared" si="7"/>
        <v>2.0922099999999997E-3</v>
      </c>
      <c r="SI3" s="11">
        <f t="shared" si="7"/>
        <v>2.0975049999999999E-3</v>
      </c>
      <c r="SJ3" s="11">
        <f t="shared" si="7"/>
        <v>2.10823112499995E-3</v>
      </c>
      <c r="SK3" s="11">
        <f t="shared" si="7"/>
        <v>2.1029899999999999E-3</v>
      </c>
      <c r="SL3" s="11">
        <f t="shared" si="7"/>
        <v>2.0944823900000695E-3</v>
      </c>
      <c r="SM3" s="11">
        <f t="shared" si="7"/>
        <v>2.0913399999999997E-3</v>
      </c>
      <c r="SN3" s="11">
        <f t="shared" si="7"/>
        <v>2.0870799999999998E-3</v>
      </c>
      <c r="SO3" s="11">
        <f t="shared" si="7"/>
        <v>2.0896675799999503E-3</v>
      </c>
      <c r="SP3" s="11">
        <f t="shared" si="7"/>
        <v>2.0873050000000002E-3</v>
      </c>
      <c r="SQ3" s="11">
        <f t="shared" si="7"/>
        <v>2.0815399999999998E-3</v>
      </c>
      <c r="SR3" s="11">
        <f t="shared" si="7"/>
        <v>2.0804533749999507E-3</v>
      </c>
      <c r="SS3" s="11">
        <f t="shared" si="7"/>
        <v>2.0879200000000001E-3</v>
      </c>
      <c r="ST3" s="11">
        <f t="shared" si="7"/>
        <v>2.0979850000001194E-3</v>
      </c>
      <c r="SU3" s="11">
        <f t="shared" ref="SU3:VF3" si="8">(SU1-ST1)*(ST2+SU2)/2</f>
        <v>2.0926956049999502E-3</v>
      </c>
      <c r="SV3" s="11">
        <f t="shared" si="8"/>
        <v>2.0875249999999998E-3</v>
      </c>
      <c r="SW3" s="11">
        <f t="shared" si="8"/>
        <v>2.0888317449999508E-3</v>
      </c>
      <c r="SX3" s="11">
        <f t="shared" si="8"/>
        <v>2.0883300000000002E-3</v>
      </c>
      <c r="SY3" s="11">
        <f t="shared" si="8"/>
        <v>2.0827850000000002E-3</v>
      </c>
      <c r="SZ3" s="11">
        <f t="shared" si="8"/>
        <v>2.0758838099999505E-3</v>
      </c>
      <c r="TA3" s="11">
        <f t="shared" si="8"/>
        <v>2.0852049999999997E-3</v>
      </c>
      <c r="TB3" s="11">
        <f t="shared" si="8"/>
        <v>2.0867300000000002E-3</v>
      </c>
      <c r="TC3" s="11">
        <f t="shared" si="8"/>
        <v>2.0753332600001867E-3</v>
      </c>
      <c r="TD3" s="11">
        <f t="shared" si="8"/>
        <v>2.0734400000000002E-3</v>
      </c>
      <c r="TE3" s="11">
        <f t="shared" si="8"/>
        <v>2.0712091399999514E-3</v>
      </c>
      <c r="TF3" s="11">
        <f t="shared" si="8"/>
        <v>2.0764199999999998E-3</v>
      </c>
      <c r="TG3" s="11">
        <f t="shared" si="8"/>
        <v>2.0811149999999997E-3</v>
      </c>
      <c r="TH3" s="11">
        <f t="shared" si="8"/>
        <v>2.0685514849999509E-3</v>
      </c>
      <c r="TI3" s="11">
        <f t="shared" si="8"/>
        <v>2.0698299999999999E-3</v>
      </c>
      <c r="TJ3" s="11">
        <f t="shared" si="8"/>
        <v>2.073261189999951E-3</v>
      </c>
      <c r="TK3" s="11">
        <f t="shared" si="8"/>
        <v>2.0793499999999998E-3</v>
      </c>
      <c r="TL3" s="11">
        <f t="shared" si="8"/>
        <v>2.086765E-3</v>
      </c>
      <c r="TM3" s="11">
        <f t="shared" si="8"/>
        <v>2.0673703049999509E-3</v>
      </c>
      <c r="TN3" s="11">
        <f t="shared" si="8"/>
        <v>2.0621350000000001E-3</v>
      </c>
      <c r="TO3" s="11">
        <f t="shared" si="8"/>
        <v>2.077195E-3</v>
      </c>
      <c r="TP3" s="11">
        <f t="shared" si="8"/>
        <v>2.0822351550001876E-3</v>
      </c>
      <c r="TQ3" s="11">
        <f t="shared" si="8"/>
        <v>2.0750600000000001E-3</v>
      </c>
      <c r="TR3" s="11">
        <f t="shared" si="8"/>
        <v>2.0713550000000004E-3</v>
      </c>
      <c r="TS3" s="11">
        <f t="shared" si="8"/>
        <v>2.0604383799999516E-3</v>
      </c>
      <c r="TT3" s="11">
        <f t="shared" si="8"/>
        <v>2.0521100000000002E-3</v>
      </c>
      <c r="TU3" s="11">
        <f t="shared" si="8"/>
        <v>2.0634664049999515E-3</v>
      </c>
      <c r="TV3" s="11">
        <f t="shared" si="8"/>
        <v>2.0543950000000001E-3</v>
      </c>
      <c r="TW3" s="11">
        <f t="shared" si="8"/>
        <v>2.0500850000000001E-3</v>
      </c>
      <c r="TX3" s="11">
        <f t="shared" si="8"/>
        <v>2.0668347699999514E-3</v>
      </c>
      <c r="TY3" s="11">
        <f t="shared" si="8"/>
        <v>2.0651000000000003E-3</v>
      </c>
      <c r="TZ3" s="11">
        <f t="shared" si="8"/>
        <v>2.0441000000000001E-3</v>
      </c>
      <c r="UA3" s="11">
        <f t="shared" si="8"/>
        <v>2.0410189799999518E-3</v>
      </c>
      <c r="UB3" s="11">
        <f t="shared" si="8"/>
        <v>2.0464999999999997E-3</v>
      </c>
      <c r="UC3" s="11">
        <f t="shared" si="8"/>
        <v>2.0487717250001845E-3</v>
      </c>
      <c r="UD3" s="11">
        <f t="shared" si="8"/>
        <v>2.0514299999999999E-3</v>
      </c>
      <c r="UE3" s="11">
        <f t="shared" si="8"/>
        <v>2.0556300000000001E-3</v>
      </c>
      <c r="UF3" s="11">
        <f t="shared" si="8"/>
        <v>2.0701881199999511E-3</v>
      </c>
      <c r="UG3" s="11">
        <f t="shared" si="8"/>
        <v>2.0713400000000001E-3</v>
      </c>
      <c r="UH3" s="11">
        <f t="shared" si="8"/>
        <v>2.063175E-3</v>
      </c>
      <c r="UI3" s="11">
        <f t="shared" si="8"/>
        <v>2.0579909349999516E-3</v>
      </c>
      <c r="UJ3" s="11">
        <f t="shared" si="8"/>
        <v>2.0516600000000003E-3</v>
      </c>
      <c r="UK3" s="11">
        <f t="shared" si="8"/>
        <v>2.0601280699999512E-3</v>
      </c>
      <c r="UL3" s="11">
        <f t="shared" si="8"/>
        <v>2.0500900000000001E-3</v>
      </c>
      <c r="UM3" s="11">
        <f t="shared" si="8"/>
        <v>2.0545350000000001E-3</v>
      </c>
      <c r="UN3" s="11">
        <f t="shared" si="8"/>
        <v>2.0540419899999517E-3</v>
      </c>
      <c r="UO3" s="11">
        <f t="shared" si="8"/>
        <v>2.0396350000000001E-3</v>
      </c>
      <c r="UP3" s="11">
        <f t="shared" si="8"/>
        <v>2.0473903450001843E-3</v>
      </c>
      <c r="UQ3" s="11">
        <f t="shared" si="8"/>
        <v>2.0459900000000001E-3</v>
      </c>
      <c r="UR3" s="11">
        <f t="shared" si="8"/>
        <v>2.0398249999999999E-3</v>
      </c>
      <c r="US3" s="11">
        <f t="shared" si="8"/>
        <v>2.040123084999952E-3</v>
      </c>
      <c r="UT3" s="11">
        <f t="shared" si="8"/>
        <v>2.0367650000000003E-3</v>
      </c>
      <c r="UU3" s="11">
        <f t="shared" si="8"/>
        <v>2.0412099999999999E-3</v>
      </c>
      <c r="UV3" s="11">
        <f t="shared" si="8"/>
        <v>2.0424454049999515E-3</v>
      </c>
      <c r="UW3" s="11">
        <f t="shared" si="8"/>
        <v>2.0336099999999999E-3</v>
      </c>
      <c r="UX3" s="11">
        <f t="shared" si="8"/>
        <v>2.03762E-3</v>
      </c>
      <c r="UY3" s="11">
        <f t="shared" si="8"/>
        <v>2.0440770349999518E-3</v>
      </c>
      <c r="UZ3" s="11">
        <f t="shared" si="8"/>
        <v>2.04659E-3</v>
      </c>
      <c r="VA3" s="11">
        <f t="shared" si="8"/>
        <v>2.0710639950001866E-3</v>
      </c>
      <c r="VB3" s="11">
        <f t="shared" si="8"/>
        <v>2.0620200000000003E-3</v>
      </c>
      <c r="VC3" s="11">
        <f t="shared" si="8"/>
        <v>2.04126E-3</v>
      </c>
      <c r="VD3" s="11">
        <f t="shared" si="8"/>
        <v>2.0406536149999515E-3</v>
      </c>
      <c r="VE3" s="11">
        <f t="shared" si="8"/>
        <v>2.0277150000000002E-3</v>
      </c>
      <c r="VF3" s="11">
        <f t="shared" si="8"/>
        <v>2.0240700000000002E-3</v>
      </c>
      <c r="VG3" s="11">
        <f t="shared" ref="VG3:XR3" si="9">(VG1-VF1)*(VF2+VG2)/2</f>
        <v>2.0308388099999517E-3</v>
      </c>
      <c r="VH3" s="11">
        <f t="shared" si="9"/>
        <v>2.0341949999999999E-3</v>
      </c>
      <c r="VI3" s="11">
        <f t="shared" si="9"/>
        <v>2.0245575349999521E-3</v>
      </c>
      <c r="VJ3" s="11">
        <f t="shared" si="9"/>
        <v>2.0225950000000003E-3</v>
      </c>
      <c r="VK3" s="11">
        <f t="shared" si="9"/>
        <v>2.0201999999999998E-3</v>
      </c>
      <c r="VL3" s="11">
        <f t="shared" si="9"/>
        <v>2.0195174999999527E-3</v>
      </c>
      <c r="VM3" s="11">
        <f t="shared" si="9"/>
        <v>2.0288850000000002E-3</v>
      </c>
      <c r="VN3" s="11">
        <f t="shared" si="9"/>
        <v>2.0337266950001829E-3</v>
      </c>
      <c r="VO3" s="11">
        <f t="shared" si="9"/>
        <v>2.0353400000000001E-3</v>
      </c>
      <c r="VP3" s="11">
        <f t="shared" si="9"/>
        <v>2.0454799999999997E-3</v>
      </c>
      <c r="VQ3" s="11">
        <f t="shared" si="9"/>
        <v>2.0470800349999515E-3</v>
      </c>
      <c r="VR3" s="11">
        <f t="shared" si="9"/>
        <v>2.0345650000000003E-3</v>
      </c>
      <c r="VS3" s="11">
        <f t="shared" si="9"/>
        <v>2.0293000000000004E-3</v>
      </c>
      <c r="VT3" s="11">
        <f t="shared" si="9"/>
        <v>2.026884859999952E-3</v>
      </c>
      <c r="VU3" s="11">
        <f t="shared" si="9"/>
        <v>2.0231349999999997E-3</v>
      </c>
      <c r="VV3" s="11">
        <f t="shared" si="9"/>
        <v>2.02287E-3</v>
      </c>
      <c r="VW3" s="11">
        <f t="shared" si="9"/>
        <v>2.0150029899999524E-3</v>
      </c>
      <c r="VX3" s="11">
        <f t="shared" si="9"/>
        <v>2.00534E-3</v>
      </c>
      <c r="VY3" s="11">
        <f t="shared" si="9"/>
        <v>2.0098077999999523E-3</v>
      </c>
      <c r="VZ3" s="11">
        <f t="shared" si="9"/>
        <v>2.02038E-3</v>
      </c>
      <c r="WA3" s="11">
        <f t="shared" si="9"/>
        <v>2.01775E-3</v>
      </c>
      <c r="WB3" s="11">
        <f t="shared" si="9"/>
        <v>2.0122652550001808E-3</v>
      </c>
      <c r="WC3" s="11">
        <f t="shared" si="9"/>
        <v>2.0179E-3</v>
      </c>
      <c r="WD3" s="11">
        <f t="shared" si="9"/>
        <v>2.0155199999999998E-3</v>
      </c>
      <c r="WE3" s="11">
        <f t="shared" si="9"/>
        <v>2.0118648549999523E-3</v>
      </c>
      <c r="WF3" s="11">
        <f t="shared" si="9"/>
        <v>2.0086899999999996E-3</v>
      </c>
      <c r="WG3" s="11">
        <f t="shared" si="9"/>
        <v>2.0077857799999524E-3</v>
      </c>
      <c r="WH3" s="11">
        <f t="shared" si="9"/>
        <v>2.0226050000000002E-3</v>
      </c>
      <c r="WI3" s="11">
        <f t="shared" si="9"/>
        <v>2.02972E-3</v>
      </c>
      <c r="WJ3" s="11">
        <f t="shared" si="9"/>
        <v>2.0073303249999526E-3</v>
      </c>
      <c r="WK3" s="11">
        <f t="shared" si="9"/>
        <v>2.0091600000000003E-3</v>
      </c>
      <c r="WL3" s="11">
        <f t="shared" si="9"/>
        <v>2.0201200000000002E-3</v>
      </c>
      <c r="WM3" s="11">
        <f t="shared" si="9"/>
        <v>2.0073553499999524E-3</v>
      </c>
      <c r="WN3" s="11">
        <f t="shared" si="9"/>
        <v>1.9926499999999999E-3</v>
      </c>
      <c r="WO3" s="11">
        <f t="shared" si="9"/>
        <v>2.0025355350001802E-3</v>
      </c>
      <c r="WP3" s="11">
        <f t="shared" si="9"/>
        <v>2.008255E-3</v>
      </c>
      <c r="WQ3" s="11">
        <f t="shared" si="9"/>
        <v>2.0048549999999998E-3</v>
      </c>
      <c r="WR3" s="11">
        <f t="shared" si="9"/>
        <v>2.0063293249999526E-3</v>
      </c>
      <c r="WS3" s="11">
        <f t="shared" si="9"/>
        <v>2.0101699999999999E-3</v>
      </c>
      <c r="WT3" s="11">
        <f t="shared" si="9"/>
        <v>2.0046300000000003E-3</v>
      </c>
      <c r="WU3" s="11">
        <f t="shared" si="9"/>
        <v>2.0046376349999524E-3</v>
      </c>
      <c r="WV3" s="11">
        <f t="shared" si="9"/>
        <v>2.0136799999999999E-3</v>
      </c>
      <c r="WW3" s="11">
        <f t="shared" si="9"/>
        <v>2.0017897899999525E-3</v>
      </c>
      <c r="WX3" s="11">
        <f t="shared" si="9"/>
        <v>1.99131E-3</v>
      </c>
      <c r="WY3" s="11">
        <f t="shared" si="9"/>
        <v>1.9931749999999998E-3</v>
      </c>
      <c r="WZ3" s="11">
        <f t="shared" si="9"/>
        <v>1.993086094999953E-3</v>
      </c>
      <c r="XA3" s="11">
        <f t="shared" si="9"/>
        <v>1.9993800000000003E-3</v>
      </c>
      <c r="XB3" s="11">
        <f t="shared" si="9"/>
        <v>1.999935E-3</v>
      </c>
      <c r="XC3" s="11">
        <f t="shared" si="9"/>
        <v>1.995483490000179E-3</v>
      </c>
      <c r="XD3" s="11">
        <f t="shared" si="9"/>
        <v>1.9950200000000001E-3</v>
      </c>
      <c r="XE3" s="11">
        <f t="shared" si="9"/>
        <v>1.9947377449999527E-3</v>
      </c>
      <c r="XF3" s="11">
        <f t="shared" si="9"/>
        <v>1.987305E-3</v>
      </c>
      <c r="XG3" s="11">
        <f t="shared" si="9"/>
        <v>1.9875400000000003E-3</v>
      </c>
      <c r="XH3" s="11">
        <f t="shared" si="9"/>
        <v>1.9899079199999529E-3</v>
      </c>
      <c r="XI3" s="11">
        <f t="shared" si="9"/>
        <v>1.9889349999999998E-3</v>
      </c>
      <c r="XJ3" s="11">
        <f t="shared" si="9"/>
        <v>1.9787849999999998E-3</v>
      </c>
      <c r="XK3" s="11">
        <f t="shared" si="9"/>
        <v>1.9773904149999531E-3</v>
      </c>
      <c r="XL3" s="11">
        <f t="shared" si="9"/>
        <v>1.9841199999999998E-3</v>
      </c>
      <c r="XM3" s="11">
        <f t="shared" si="9"/>
        <v>1.9849899999999998E-3</v>
      </c>
      <c r="XN3" s="11">
        <f t="shared" si="9"/>
        <v>1.9868748900001786E-3</v>
      </c>
      <c r="XO3" s="11">
        <f t="shared" si="9"/>
        <v>1.988315E-3</v>
      </c>
      <c r="XP3" s="11">
        <f t="shared" si="9"/>
        <v>1.985793809999953E-3</v>
      </c>
      <c r="XQ3" s="11">
        <f t="shared" si="9"/>
        <v>1.97685E-3</v>
      </c>
      <c r="XR3" s="11">
        <f t="shared" si="9"/>
        <v>1.9872750000000002E-3</v>
      </c>
      <c r="XS3" s="11">
        <f t="shared" ref="XS3:AAD3" si="10">(XS1-XR1)*(XR2+XS2)/2</f>
        <v>1.9973603649999527E-3</v>
      </c>
      <c r="XT3" s="11">
        <f t="shared" si="10"/>
        <v>1.9905399999999998E-3</v>
      </c>
      <c r="XU3" s="11">
        <f t="shared" si="10"/>
        <v>1.9909739849999527E-3</v>
      </c>
      <c r="XV3" s="11">
        <f t="shared" si="10"/>
        <v>1.9893300000000001E-3</v>
      </c>
      <c r="XW3" s="11">
        <f t="shared" si="10"/>
        <v>1.9836350000000001E-3</v>
      </c>
      <c r="XX3" s="11">
        <f t="shared" si="10"/>
        <v>1.978841864999953E-3</v>
      </c>
      <c r="XY3" s="11">
        <f t="shared" si="10"/>
        <v>1.9806649999999999E-3</v>
      </c>
      <c r="XZ3" s="11">
        <f t="shared" si="10"/>
        <v>1.9914149999999999E-3</v>
      </c>
      <c r="YA3" s="11">
        <f t="shared" si="10"/>
        <v>1.9863343500001788E-3</v>
      </c>
      <c r="YB3" s="11">
        <f t="shared" si="10"/>
        <v>1.97628E-3</v>
      </c>
      <c r="YC3" s="11">
        <f t="shared" si="10"/>
        <v>1.976309334999953E-3</v>
      </c>
      <c r="YD3" s="11">
        <f t="shared" si="10"/>
        <v>1.972695E-3</v>
      </c>
      <c r="YE3" s="11">
        <f t="shared" si="10"/>
        <v>1.9739600000000003E-3</v>
      </c>
      <c r="YF3" s="11">
        <f t="shared" si="10"/>
        <v>1.9758889149999528E-3</v>
      </c>
      <c r="YG3" s="11">
        <f t="shared" si="10"/>
        <v>1.977365E-3</v>
      </c>
      <c r="YH3" s="11">
        <f t="shared" si="10"/>
        <v>1.9729650000000001E-3</v>
      </c>
      <c r="YI3" s="11">
        <f t="shared" si="10"/>
        <v>1.983741759999953E-3</v>
      </c>
      <c r="YJ3" s="11">
        <f t="shared" si="10"/>
        <v>1.9816249999999999E-3</v>
      </c>
      <c r="YK3" s="11">
        <f t="shared" si="10"/>
        <v>1.9654399999999997E-3</v>
      </c>
      <c r="YL3" s="11">
        <f t="shared" si="10"/>
        <v>1.9705285599999536E-3</v>
      </c>
      <c r="YM3" s="11">
        <f t="shared" si="10"/>
        <v>1.9708500000000001E-3</v>
      </c>
      <c r="YN3" s="11">
        <f t="shared" si="10"/>
        <v>1.9706787100001776E-3</v>
      </c>
      <c r="YO3" s="11">
        <f t="shared" si="10"/>
        <v>1.968025E-3</v>
      </c>
      <c r="YP3" s="11">
        <f t="shared" si="10"/>
        <v>1.9710050000000001E-3</v>
      </c>
      <c r="YQ3" s="11">
        <f t="shared" si="10"/>
        <v>1.9768398649999534E-3</v>
      </c>
      <c r="YR3" s="11">
        <f t="shared" si="10"/>
        <v>1.9754150000000003E-3</v>
      </c>
      <c r="YS3" s="11">
        <f t="shared" si="10"/>
        <v>1.9648328699999537E-3</v>
      </c>
      <c r="YT3" s="11">
        <f t="shared" si="10"/>
        <v>1.949555E-3</v>
      </c>
      <c r="YU3" s="11">
        <f t="shared" si="10"/>
        <v>1.9605500000000001E-3</v>
      </c>
      <c r="YV3" s="11">
        <f t="shared" si="10"/>
        <v>1.9702582899999536E-3</v>
      </c>
      <c r="YW3" s="11">
        <f t="shared" si="10"/>
        <v>1.9506900000000001E-3</v>
      </c>
      <c r="YX3" s="11">
        <f t="shared" si="10"/>
        <v>1.949845E-3</v>
      </c>
      <c r="YY3" s="11">
        <f t="shared" si="10"/>
        <v>1.9577207649999536E-3</v>
      </c>
      <c r="YZ3" s="11">
        <f t="shared" si="10"/>
        <v>1.9578999999999998E-3</v>
      </c>
      <c r="ZA3" s="11">
        <f t="shared" si="10"/>
        <v>1.9716296600001773E-3</v>
      </c>
      <c r="ZB3" s="11">
        <f t="shared" si="10"/>
        <v>1.975175E-3</v>
      </c>
      <c r="ZC3" s="11">
        <f t="shared" si="10"/>
        <v>1.9596549999999998E-3</v>
      </c>
      <c r="ZD3" s="11">
        <f t="shared" si="10"/>
        <v>1.942470529999954E-3</v>
      </c>
      <c r="ZE3" s="11">
        <f t="shared" si="10"/>
        <v>1.9588000000000001E-3</v>
      </c>
      <c r="ZF3" s="11">
        <f t="shared" si="10"/>
        <v>1.9607650000000002E-3</v>
      </c>
      <c r="ZG3" s="11">
        <f t="shared" si="10"/>
        <v>1.9487568099999539E-3</v>
      </c>
      <c r="ZH3" s="11">
        <f t="shared" si="10"/>
        <v>1.9505399999999997E-3</v>
      </c>
      <c r="ZI3" s="11">
        <f t="shared" si="10"/>
        <v>1.9612993399999537E-3</v>
      </c>
      <c r="ZJ3" s="11">
        <f t="shared" si="10"/>
        <v>1.9571600000000003E-3</v>
      </c>
      <c r="ZK3" s="11">
        <f t="shared" si="10"/>
        <v>1.9604050000000001E-3</v>
      </c>
      <c r="ZL3" s="11">
        <f t="shared" si="10"/>
        <v>1.9613393799999537E-3</v>
      </c>
      <c r="ZM3" s="11">
        <f t="shared" si="10"/>
        <v>1.9538199999999998E-3</v>
      </c>
      <c r="ZN3" s="11">
        <f t="shared" si="10"/>
        <v>1.9591749999999996E-3</v>
      </c>
      <c r="ZO3" s="11">
        <f t="shared" si="10"/>
        <v>1.9502583100001753E-3</v>
      </c>
      <c r="ZP3" s="11">
        <f t="shared" si="10"/>
        <v>1.946295E-3</v>
      </c>
      <c r="ZQ3" s="11">
        <f t="shared" si="10"/>
        <v>1.9519699999999999E-3</v>
      </c>
      <c r="ZR3" s="11">
        <f t="shared" si="10"/>
        <v>1.9406036649999541E-3</v>
      </c>
      <c r="ZS3" s="11">
        <f t="shared" si="10"/>
        <v>1.93392E-3</v>
      </c>
      <c r="ZT3" s="11">
        <f t="shared" si="10"/>
        <v>1.9468549099999541E-3</v>
      </c>
      <c r="ZU3" s="11">
        <f t="shared" si="10"/>
        <v>1.949065E-3</v>
      </c>
      <c r="ZV3" s="11">
        <f t="shared" si="10"/>
        <v>1.93885E-3</v>
      </c>
      <c r="ZW3" s="11">
        <f t="shared" si="10"/>
        <v>1.9412443049999543E-3</v>
      </c>
      <c r="ZX3" s="11">
        <f t="shared" si="10"/>
        <v>1.9423700000000001E-3</v>
      </c>
      <c r="ZY3" s="11">
        <f t="shared" si="10"/>
        <v>1.9409050000000001E-3</v>
      </c>
      <c r="ZZ3" s="11">
        <f t="shared" si="10"/>
        <v>1.944067124999954E-3</v>
      </c>
      <c r="AAA3" s="11">
        <f t="shared" si="10"/>
        <v>1.9429450000000002E-3</v>
      </c>
      <c r="AAB3" s="11">
        <f t="shared" si="10"/>
        <v>1.9398829450001744E-3</v>
      </c>
      <c r="AAC3" s="11">
        <f t="shared" si="10"/>
        <v>1.9294E-3</v>
      </c>
      <c r="AAD3" s="11">
        <f t="shared" si="10"/>
        <v>1.94144E-3</v>
      </c>
      <c r="AAE3" s="11">
        <f t="shared" ref="AAE3:ACP3" si="11">(AAE1-AAD1)*(AAD2+AAE2)/2</f>
        <v>1.9396927549999541E-3</v>
      </c>
      <c r="AAF3" s="11">
        <f t="shared" si="11"/>
        <v>1.9313049999999999E-3</v>
      </c>
      <c r="AAG3" s="11">
        <f t="shared" si="11"/>
        <v>1.9431361949999539E-3</v>
      </c>
      <c r="AAH3" s="11">
        <f t="shared" si="11"/>
        <v>1.9435899999999998E-3</v>
      </c>
      <c r="AAI3" s="11">
        <f t="shared" si="11"/>
        <v>1.94732E-3</v>
      </c>
      <c r="AAJ3" s="11">
        <f t="shared" si="11"/>
        <v>1.942951009999954E-3</v>
      </c>
      <c r="AAK3" s="11">
        <f t="shared" si="11"/>
        <v>1.936325E-3</v>
      </c>
      <c r="AAL3" s="11">
        <f t="shared" si="11"/>
        <v>1.93228E-3</v>
      </c>
      <c r="AAM3" s="11">
        <f t="shared" si="11"/>
        <v>1.9366797450001741E-3</v>
      </c>
      <c r="AAN3" s="11">
        <f t="shared" si="11"/>
        <v>1.9354999999999999E-3</v>
      </c>
      <c r="AAO3" s="11">
        <f t="shared" si="11"/>
        <v>1.9325950000000001E-3</v>
      </c>
      <c r="AAP3" s="11">
        <f t="shared" si="11"/>
        <v>1.9420501099999543E-3</v>
      </c>
      <c r="AAQ3" s="11">
        <f t="shared" si="11"/>
        <v>1.93804E-3</v>
      </c>
      <c r="AAR3" s="11">
        <f t="shared" si="11"/>
        <v>1.941924984999954E-3</v>
      </c>
      <c r="AAS3" s="11">
        <f t="shared" si="11"/>
        <v>1.9293750000000001E-3</v>
      </c>
      <c r="AAT3" s="11">
        <f t="shared" si="11"/>
        <v>1.927855E-3</v>
      </c>
      <c r="AAU3" s="11">
        <f t="shared" si="11"/>
        <v>1.9338519199999544E-3</v>
      </c>
      <c r="AAV3" s="11">
        <f t="shared" si="11"/>
        <v>1.924135E-3</v>
      </c>
      <c r="AAW3" s="11">
        <f t="shared" si="11"/>
        <v>1.9250700000000001E-3</v>
      </c>
      <c r="AAX3" s="11">
        <f t="shared" si="11"/>
        <v>1.9303984699999542E-3</v>
      </c>
      <c r="AAY3" s="11">
        <f t="shared" si="11"/>
        <v>1.9218449999999999E-3</v>
      </c>
      <c r="AAZ3" s="11">
        <f t="shared" si="11"/>
        <v>1.9285816550001734E-3</v>
      </c>
      <c r="ABA3" s="11">
        <f t="shared" si="11"/>
        <v>1.932465E-3</v>
      </c>
      <c r="ABB3" s="11">
        <f t="shared" si="11"/>
        <v>1.9268800000000002E-3</v>
      </c>
      <c r="ABC3" s="11">
        <f t="shared" si="11"/>
        <v>1.9334465149999543E-3</v>
      </c>
      <c r="ABD3" s="11">
        <f t="shared" si="11"/>
        <v>1.929895E-3</v>
      </c>
      <c r="ABE3" s="11">
        <f t="shared" si="11"/>
        <v>1.9353199999999999E-3</v>
      </c>
      <c r="ABF3" s="11">
        <f t="shared" si="11"/>
        <v>1.9422703299999543E-3</v>
      </c>
      <c r="ABG3" s="11">
        <f t="shared" si="11"/>
        <v>1.9302149999999999E-3</v>
      </c>
      <c r="ABH3" s="11">
        <f t="shared" si="11"/>
        <v>1.9241672449999544E-3</v>
      </c>
      <c r="ABI3" s="11">
        <f t="shared" si="11"/>
        <v>1.9245450000000002E-3</v>
      </c>
      <c r="ABJ3" s="11">
        <f t="shared" si="11"/>
        <v>1.934355E-3</v>
      </c>
      <c r="ABK3" s="11">
        <f t="shared" si="11"/>
        <v>1.9433764349999542E-3</v>
      </c>
      <c r="ABL3" s="11">
        <f t="shared" si="11"/>
        <v>1.9245899999999999E-3</v>
      </c>
      <c r="ABM3" s="11">
        <f t="shared" si="11"/>
        <v>1.91059E-3</v>
      </c>
      <c r="ABN3" s="11">
        <f t="shared" si="11"/>
        <v>1.9164395250001725E-3</v>
      </c>
      <c r="ABO3" s="11">
        <f t="shared" si="11"/>
        <v>1.9077849999999999E-3</v>
      </c>
      <c r="ABP3" s="11">
        <f t="shared" si="11"/>
        <v>1.9062493449999549E-3</v>
      </c>
      <c r="ABQ3" s="11">
        <f t="shared" si="11"/>
        <v>1.913245E-3</v>
      </c>
      <c r="ABR3" s="11">
        <f t="shared" si="11"/>
        <v>1.9191500000000001E-3</v>
      </c>
      <c r="ABS3" s="11">
        <f t="shared" si="11"/>
        <v>1.912815904999955E-3</v>
      </c>
      <c r="ABT3" s="11">
        <f t="shared" si="11"/>
        <v>1.90106E-3</v>
      </c>
      <c r="ABU3" s="11">
        <f t="shared" si="11"/>
        <v>1.9073250000000001E-3</v>
      </c>
      <c r="ABV3" s="11">
        <f t="shared" si="11"/>
        <v>1.9077758699999549E-3</v>
      </c>
      <c r="ABW3" s="11">
        <f t="shared" si="11"/>
        <v>1.89902E-3</v>
      </c>
      <c r="ABX3" s="11">
        <f t="shared" si="11"/>
        <v>1.9114295199999549E-3</v>
      </c>
      <c r="ABY3" s="11">
        <f t="shared" si="11"/>
        <v>1.9207999999999999E-3</v>
      </c>
      <c r="ABZ3" s="11">
        <f t="shared" si="11"/>
        <v>1.9148849999999999E-3</v>
      </c>
      <c r="ACA3" s="11">
        <f t="shared" si="11"/>
        <v>1.9135466350001721E-3</v>
      </c>
      <c r="ACB3" s="11">
        <f t="shared" si="11"/>
        <v>1.9170300000000001E-3</v>
      </c>
      <c r="ACC3" s="11">
        <f t="shared" si="11"/>
        <v>1.9126600000000001E-3</v>
      </c>
      <c r="ACD3" s="11">
        <f t="shared" si="11"/>
        <v>1.906259354999955E-3</v>
      </c>
      <c r="ACE3" s="11">
        <f t="shared" si="11"/>
        <v>1.89744E-3</v>
      </c>
      <c r="ACF3" s="11">
        <f t="shared" si="11"/>
        <v>1.9201131949999548E-3</v>
      </c>
      <c r="ACG3" s="11">
        <f t="shared" si="11"/>
        <v>1.9196300000000001E-3</v>
      </c>
      <c r="ACH3" s="11">
        <f t="shared" si="11"/>
        <v>1.9015849999999999E-3</v>
      </c>
      <c r="ACI3" s="11">
        <f t="shared" si="11"/>
        <v>1.9050631599999552E-3</v>
      </c>
      <c r="ACJ3" s="11">
        <f t="shared" si="11"/>
        <v>1.9058999999999999E-3</v>
      </c>
      <c r="ACK3" s="11">
        <f t="shared" si="11"/>
        <v>1.901275E-3</v>
      </c>
      <c r="ACL3" s="11">
        <f t="shared" si="11"/>
        <v>1.8960541599999554E-3</v>
      </c>
      <c r="ACM3" s="11">
        <f t="shared" si="11"/>
        <v>1.9047650000000001E-3</v>
      </c>
      <c r="ACN3" s="11">
        <f t="shared" si="11"/>
        <v>1.911839930000172E-3</v>
      </c>
      <c r="ACO3" s="11">
        <f t="shared" si="11"/>
        <v>1.90019E-3</v>
      </c>
      <c r="ACP3" s="11">
        <f t="shared" si="11"/>
        <v>1.8855999999999999E-3</v>
      </c>
      <c r="ACQ3" s="11">
        <f t="shared" ref="ACQ3:AFB3" si="12">(ACQ1-ACP1)*(ACP2+ACQ2)/2</f>
        <v>1.8857188349999555E-3</v>
      </c>
      <c r="ACR3" s="11">
        <f t="shared" si="12"/>
        <v>1.90062E-3</v>
      </c>
      <c r="ACS3" s="11">
        <f t="shared" si="12"/>
        <v>1.9041750000000001E-3</v>
      </c>
      <c r="ACT3" s="11">
        <f t="shared" si="12"/>
        <v>1.895813919999955E-3</v>
      </c>
      <c r="ACU3" s="11">
        <f t="shared" si="12"/>
        <v>1.89054E-3</v>
      </c>
      <c r="ACV3" s="11">
        <f t="shared" si="12"/>
        <v>1.8960541599999552E-3</v>
      </c>
      <c r="ACW3" s="11">
        <f t="shared" si="12"/>
        <v>1.89368E-3</v>
      </c>
      <c r="ACX3" s="11">
        <f t="shared" si="12"/>
        <v>1.8850150000000001E-3</v>
      </c>
      <c r="ACY3" s="11">
        <f t="shared" si="12"/>
        <v>1.8979660700001709E-3</v>
      </c>
      <c r="ACZ3" s="11">
        <f t="shared" si="12"/>
        <v>1.9028299999999999E-3</v>
      </c>
      <c r="ADA3" s="11">
        <f t="shared" si="12"/>
        <v>1.895975E-3</v>
      </c>
      <c r="ADB3" s="11">
        <f t="shared" si="12"/>
        <v>1.8924956049999554E-3</v>
      </c>
      <c r="ADC3" s="11">
        <f t="shared" si="12"/>
        <v>1.8821E-3</v>
      </c>
      <c r="ADD3" s="11">
        <f t="shared" si="12"/>
        <v>1.8911993099999553E-3</v>
      </c>
      <c r="ADE3" s="11">
        <f t="shared" si="12"/>
        <v>1.88748E-3</v>
      </c>
      <c r="ADF3" s="11">
        <f t="shared" si="12"/>
        <v>1.8859899999999999E-3</v>
      </c>
      <c r="ADG3" s="11">
        <f t="shared" si="12"/>
        <v>1.9136667549999548E-3</v>
      </c>
      <c r="ADH3" s="11">
        <f t="shared" si="12"/>
        <v>1.91113E-3</v>
      </c>
      <c r="ADI3" s="11">
        <f t="shared" si="12"/>
        <v>1.895105E-3</v>
      </c>
      <c r="ADJ3" s="11">
        <f t="shared" si="12"/>
        <v>1.9011242249999552E-3</v>
      </c>
      <c r="ADK3" s="11">
        <f t="shared" si="12"/>
        <v>1.9039450000000002E-3</v>
      </c>
      <c r="ADL3" s="11">
        <f t="shared" si="12"/>
        <v>1.8987168200001708E-3</v>
      </c>
      <c r="ADM3" s="11">
        <f t="shared" si="12"/>
        <v>1.884705E-3</v>
      </c>
      <c r="ADN3" s="11">
        <f t="shared" si="12"/>
        <v>1.8845300000000001E-3</v>
      </c>
      <c r="ADO3" s="11">
        <f t="shared" si="12"/>
        <v>1.8886067199999556E-3</v>
      </c>
      <c r="ADP3" s="11">
        <f t="shared" si="12"/>
        <v>1.882805E-3</v>
      </c>
      <c r="ADQ3" s="11">
        <f t="shared" si="12"/>
        <v>1.874255E-3</v>
      </c>
      <c r="ADR3" s="11">
        <f t="shared" si="12"/>
        <v>1.8786517749999555E-3</v>
      </c>
      <c r="ADS3" s="11">
        <f t="shared" si="12"/>
        <v>1.8858149999999999E-3</v>
      </c>
      <c r="ADT3" s="11">
        <f t="shared" si="12"/>
        <v>1.8774455699999556E-3</v>
      </c>
      <c r="ADU3" s="11">
        <f t="shared" si="12"/>
        <v>1.8728E-3</v>
      </c>
      <c r="ADV3" s="11">
        <f t="shared" si="12"/>
        <v>1.88265E-3</v>
      </c>
      <c r="ADW3" s="11">
        <f t="shared" si="12"/>
        <v>1.8808439649999557E-3</v>
      </c>
      <c r="ADX3" s="11">
        <f t="shared" si="12"/>
        <v>1.8733650000000001E-3</v>
      </c>
      <c r="ADY3" s="11">
        <f t="shared" si="12"/>
        <v>1.8773800000000001E-3</v>
      </c>
      <c r="ADZ3" s="11">
        <f t="shared" si="12"/>
        <v>1.8887969100001697E-3</v>
      </c>
      <c r="AEA3" s="11">
        <f t="shared" si="12"/>
        <v>1.88576E-3</v>
      </c>
      <c r="AEB3" s="11">
        <f t="shared" si="12"/>
        <v>1.8820401599999555E-3</v>
      </c>
      <c r="AEC3" s="11">
        <f t="shared" si="12"/>
        <v>1.8799350000000001E-3</v>
      </c>
      <c r="AED3" s="11">
        <f t="shared" si="12"/>
        <v>1.87597E-3</v>
      </c>
      <c r="AEE3" s="11">
        <f t="shared" si="12"/>
        <v>1.8822503699999556E-3</v>
      </c>
      <c r="AEF3" s="11">
        <f t="shared" si="12"/>
        <v>1.8783350000000001E-3</v>
      </c>
      <c r="AEG3" s="11">
        <f t="shared" si="12"/>
        <v>1.87108E-3</v>
      </c>
      <c r="AEH3" s="11">
        <f t="shared" si="12"/>
        <v>1.8781762999999557E-3</v>
      </c>
      <c r="AEI3" s="11">
        <f t="shared" si="12"/>
        <v>1.87747E-3</v>
      </c>
      <c r="AEJ3" s="11">
        <f t="shared" si="12"/>
        <v>1.8720451749999556E-3</v>
      </c>
      <c r="AEK3" s="11">
        <f t="shared" si="12"/>
        <v>1.866145E-3</v>
      </c>
      <c r="AEL3" s="11">
        <f t="shared" si="12"/>
        <v>1.8689399999999999E-3</v>
      </c>
      <c r="AEM3" s="11">
        <f t="shared" si="12"/>
        <v>1.8771953200001688E-3</v>
      </c>
      <c r="AEN3" s="11">
        <f t="shared" si="12"/>
        <v>1.87061E-3</v>
      </c>
      <c r="AEO3" s="11">
        <f t="shared" si="12"/>
        <v>1.8676600000000002E-3</v>
      </c>
      <c r="AEP3" s="11">
        <f t="shared" si="12"/>
        <v>1.8663795149999561E-3</v>
      </c>
      <c r="AEQ3" s="11">
        <f t="shared" si="12"/>
        <v>1.8506450000000002E-3</v>
      </c>
      <c r="AER3" s="11">
        <f t="shared" si="12"/>
        <v>1.861539679999956E-3</v>
      </c>
      <c r="AES3" s="11">
        <f t="shared" si="12"/>
        <v>1.8643850000000001E-3</v>
      </c>
      <c r="AET3" s="11">
        <f t="shared" si="12"/>
        <v>1.86359E-3</v>
      </c>
      <c r="AEU3" s="11">
        <f t="shared" si="12"/>
        <v>1.8724505799999557E-3</v>
      </c>
      <c r="AEV3" s="11">
        <f t="shared" si="12"/>
        <v>1.8734099999999998E-3</v>
      </c>
      <c r="AEW3" s="11">
        <f t="shared" si="12"/>
        <v>1.859945E-3</v>
      </c>
      <c r="AEX3" s="11">
        <f t="shared" si="12"/>
        <v>1.8552283749999562E-3</v>
      </c>
      <c r="AEY3" s="11">
        <f t="shared" si="12"/>
        <v>1.865275E-3</v>
      </c>
      <c r="AEZ3" s="11">
        <f t="shared" si="12"/>
        <v>1.8656938300001676E-3</v>
      </c>
      <c r="AFA3" s="11">
        <f t="shared" si="12"/>
        <v>1.8545950000000001E-3</v>
      </c>
      <c r="AFB3" s="11">
        <f t="shared" si="12"/>
        <v>1.8495899999999999E-3</v>
      </c>
      <c r="AFC3" s="11">
        <f t="shared" ref="AFC3:AHN3" si="13">(AFC1-AFB1)*(AFB2+AFC2)/2</f>
        <v>1.859552694999956E-3</v>
      </c>
      <c r="AFD3" s="11">
        <f t="shared" si="13"/>
        <v>1.8621900000000001E-3</v>
      </c>
      <c r="AFE3" s="11">
        <f t="shared" si="13"/>
        <v>1.8565399999999998E-3</v>
      </c>
      <c r="AFF3" s="11">
        <f t="shared" si="13"/>
        <v>1.8596678099999562E-3</v>
      </c>
      <c r="AFG3" s="11">
        <f t="shared" si="13"/>
        <v>1.8611999999999999E-3</v>
      </c>
      <c r="AFH3" s="11">
        <f t="shared" si="13"/>
        <v>1.8469300000000001E-3</v>
      </c>
      <c r="AFI3" s="11">
        <f t="shared" si="13"/>
        <v>1.8453384949999566E-3</v>
      </c>
      <c r="AFJ3" s="11">
        <f t="shared" si="13"/>
        <v>1.8510449999999999E-3</v>
      </c>
      <c r="AFK3" s="11">
        <f t="shared" si="13"/>
        <v>1.8588670100001673E-3</v>
      </c>
      <c r="AFL3" s="11">
        <f t="shared" si="13"/>
        <v>1.8531200000000002E-3</v>
      </c>
      <c r="AFM3" s="11">
        <f t="shared" si="13"/>
        <v>1.84644E-3</v>
      </c>
      <c r="AFN3" s="11">
        <f t="shared" si="13"/>
        <v>1.8602684099999561E-3</v>
      </c>
      <c r="AFO3" s="11">
        <f t="shared" si="13"/>
        <v>1.8582899999999999E-3</v>
      </c>
      <c r="AFP3" s="11">
        <f t="shared" si="13"/>
        <v>1.8550632099999563E-3</v>
      </c>
      <c r="AFQ3" s="11">
        <f t="shared" si="13"/>
        <v>1.8570000000000001E-3</v>
      </c>
      <c r="AFR3" s="11">
        <f t="shared" si="13"/>
        <v>1.8561300000000001E-3</v>
      </c>
      <c r="AFS3" s="11">
        <f t="shared" si="13"/>
        <v>1.8522203699999564E-3</v>
      </c>
      <c r="AFT3" s="11">
        <f t="shared" si="13"/>
        <v>1.849875E-3</v>
      </c>
      <c r="AFU3" s="11">
        <f t="shared" si="13"/>
        <v>1.845815E-3</v>
      </c>
      <c r="AFV3" s="11">
        <f t="shared" si="13"/>
        <v>1.8479360899999562E-3</v>
      </c>
      <c r="AFW3" s="11">
        <f t="shared" si="13"/>
        <v>1.8604749999999999E-3</v>
      </c>
      <c r="AFX3" s="11">
        <f t="shared" si="13"/>
        <v>1.8691950000000001E-3</v>
      </c>
      <c r="AFY3" s="11">
        <f t="shared" si="13"/>
        <v>1.8576307750001672E-3</v>
      </c>
      <c r="AFZ3" s="11">
        <f t="shared" si="13"/>
        <v>1.8516700000000001E-3</v>
      </c>
      <c r="AGA3" s="11">
        <f t="shared" si="13"/>
        <v>1.8518800299999561E-3</v>
      </c>
      <c r="AGB3" s="11">
        <f t="shared" si="13"/>
        <v>1.8443800000000001E-3</v>
      </c>
      <c r="AGC3" s="11">
        <f t="shared" si="13"/>
        <v>1.8497700000000001E-3</v>
      </c>
      <c r="AGD3" s="11">
        <f t="shared" si="13"/>
        <v>1.8412393999999567E-3</v>
      </c>
      <c r="AGE3" s="11">
        <f t="shared" si="13"/>
        <v>1.8349799999999999E-3</v>
      </c>
      <c r="AGF3" s="11">
        <f t="shared" si="13"/>
        <v>1.8468899999999999E-3</v>
      </c>
      <c r="AGG3" s="11">
        <f t="shared" si="13"/>
        <v>1.8425056649999565E-3</v>
      </c>
      <c r="AGH3" s="11">
        <f t="shared" si="13"/>
        <v>1.84447E-3</v>
      </c>
      <c r="AGI3" s="11">
        <f t="shared" si="13"/>
        <v>1.8548630099999562E-3</v>
      </c>
      <c r="AGJ3" s="11">
        <f t="shared" si="13"/>
        <v>1.8425200000000001E-3</v>
      </c>
      <c r="AGK3" s="11">
        <f t="shared" si="13"/>
        <v>1.8498849999999999E-3</v>
      </c>
      <c r="AGL3" s="11">
        <f t="shared" si="13"/>
        <v>1.858521665000167E-3</v>
      </c>
      <c r="AGM3" s="11">
        <f t="shared" si="13"/>
        <v>1.8494200000000001E-3</v>
      </c>
      <c r="AGN3" s="11">
        <f t="shared" si="13"/>
        <v>1.8599180599999561E-3</v>
      </c>
      <c r="AGO3" s="11">
        <f t="shared" si="13"/>
        <v>1.85008E-3</v>
      </c>
      <c r="AGP3" s="11">
        <f t="shared" si="13"/>
        <v>1.8390699999999999E-3</v>
      </c>
      <c r="AGQ3" s="11">
        <f t="shared" si="13"/>
        <v>1.8428359949999565E-3</v>
      </c>
      <c r="AGR3" s="11">
        <f t="shared" si="13"/>
        <v>1.84026E-3</v>
      </c>
      <c r="AGS3" s="11">
        <f t="shared" si="13"/>
        <v>1.8355649999999999E-3</v>
      </c>
      <c r="AGT3" s="11">
        <f t="shared" si="13"/>
        <v>1.8325857549999567E-3</v>
      </c>
      <c r="AGU3" s="11">
        <f t="shared" si="13"/>
        <v>1.8364000000000002E-3</v>
      </c>
      <c r="AGV3" s="11">
        <f t="shared" si="13"/>
        <v>1.83708E-3</v>
      </c>
      <c r="AGW3" s="11">
        <f t="shared" si="13"/>
        <v>1.8450882449999562E-3</v>
      </c>
      <c r="AGX3" s="11">
        <f t="shared" si="13"/>
        <v>1.8360949999999998E-3</v>
      </c>
      <c r="AGY3" s="11">
        <f t="shared" si="13"/>
        <v>1.8341373050001649E-3</v>
      </c>
      <c r="AGZ3" s="11">
        <f t="shared" si="13"/>
        <v>1.8369700000000001E-3</v>
      </c>
      <c r="AHA3" s="11">
        <f t="shared" si="13"/>
        <v>1.835555E-3</v>
      </c>
      <c r="AHB3" s="11">
        <f t="shared" si="13"/>
        <v>1.8346077749999566E-3</v>
      </c>
      <c r="AHC3" s="11">
        <f t="shared" si="13"/>
        <v>1.8348050000000001E-3</v>
      </c>
      <c r="AHD3" s="11">
        <f t="shared" si="13"/>
        <v>1.8431012599999564E-3</v>
      </c>
      <c r="AHE3" s="11">
        <f t="shared" si="13"/>
        <v>1.837385E-3</v>
      </c>
      <c r="AHF3" s="11">
        <f t="shared" si="13"/>
        <v>1.8286750000000001E-3</v>
      </c>
      <c r="AHG3" s="11">
        <f t="shared" si="13"/>
        <v>1.8319100799999567E-3</v>
      </c>
      <c r="AHH3" s="11">
        <f t="shared" si="13"/>
        <v>1.835265E-3</v>
      </c>
      <c r="AHI3" s="11">
        <f t="shared" si="13"/>
        <v>1.824265E-3</v>
      </c>
      <c r="AHJ3" s="11">
        <f t="shared" si="13"/>
        <v>1.8320151849999567E-3</v>
      </c>
      <c r="AHK3" s="11">
        <f t="shared" si="13"/>
        <v>1.8307499999999999E-3</v>
      </c>
      <c r="AHL3" s="11">
        <f t="shared" si="13"/>
        <v>1.824095E-3</v>
      </c>
      <c r="AHM3" s="11">
        <f t="shared" si="13"/>
        <v>1.8265347100001642E-3</v>
      </c>
      <c r="AHN3" s="11">
        <f t="shared" si="13"/>
        <v>1.819345E-3</v>
      </c>
      <c r="AHO3" s="11">
        <f t="shared" ref="AHO3:AJZ3" si="14">(AHO1-AHN1)*(AHN2+AHO2)/2</f>
        <v>1.8311343049999568E-3</v>
      </c>
      <c r="AHP3" s="11">
        <f t="shared" si="14"/>
        <v>1.8392299999999999E-3</v>
      </c>
      <c r="AHQ3" s="11">
        <f t="shared" si="14"/>
        <v>1.8380149999999999E-3</v>
      </c>
      <c r="AHR3" s="11">
        <f t="shared" si="14"/>
        <v>1.8315747449999566E-3</v>
      </c>
      <c r="AHS3" s="11">
        <f t="shared" si="14"/>
        <v>3.6551399999999998E-2</v>
      </c>
      <c r="AHT3" s="11">
        <f t="shared" si="14"/>
        <v>3.6358000000000001E-2</v>
      </c>
      <c r="AHU3" s="11">
        <f t="shared" si="14"/>
        <v>3.5830091414999959E-2</v>
      </c>
      <c r="AHV3" s="11">
        <f t="shared" si="14"/>
        <v>3.5576899999999995E-2</v>
      </c>
      <c r="AHW3" s="11">
        <f t="shared" si="14"/>
        <v>3.5593559000000115E-2</v>
      </c>
      <c r="AHX3" s="11">
        <f t="shared" si="14"/>
        <v>3.5338899999999993E-2</v>
      </c>
      <c r="AHY3" s="11">
        <f t="shared" si="14"/>
        <v>3.5123799999999795E-2</v>
      </c>
      <c r="AHZ3" s="11">
        <f t="shared" si="14"/>
        <v>3.5078200000000004E-2</v>
      </c>
      <c r="AIA3" s="11">
        <f t="shared" si="14"/>
        <v>3.4931700000000003E-2</v>
      </c>
      <c r="AIB3" s="11">
        <f t="shared" si="14"/>
        <v>3.4892600000000003E-2</v>
      </c>
      <c r="AIC3" s="11">
        <f t="shared" si="14"/>
        <v>3.4756099999999998E-2</v>
      </c>
      <c r="AID3" s="11">
        <f t="shared" si="14"/>
        <v>3.4548799999999998E-2</v>
      </c>
      <c r="AIE3" s="11">
        <f t="shared" si="14"/>
        <v>3.4406100000000002E-2</v>
      </c>
      <c r="AIF3" s="11">
        <f t="shared" si="14"/>
        <v>3.4235399999999999E-2</v>
      </c>
      <c r="AIG3" s="11">
        <f t="shared" si="14"/>
        <v>3.4002900000000003E-2</v>
      </c>
      <c r="AIH3" s="11">
        <f t="shared" si="14"/>
        <v>3.39396E-2</v>
      </c>
      <c r="AII3" s="11">
        <f t="shared" si="14"/>
        <v>3.3865100000000002E-2</v>
      </c>
      <c r="AIJ3" s="11">
        <f t="shared" si="14"/>
        <v>3.3614500000000005E-2</v>
      </c>
      <c r="AIK3" s="11">
        <f t="shared" si="14"/>
        <v>3.34869E-2</v>
      </c>
      <c r="AIL3" s="11">
        <f t="shared" si="14"/>
        <v>3.3395000000000001E-2</v>
      </c>
      <c r="AIM3" s="11">
        <f t="shared" si="14"/>
        <v>3.3288999999999999E-2</v>
      </c>
      <c r="AIN3" s="11">
        <f t="shared" si="14"/>
        <v>3.3115499999999999E-2</v>
      </c>
      <c r="AIO3" s="11">
        <f t="shared" si="14"/>
        <v>3.3004694099999989E-2</v>
      </c>
      <c r="AIP3" s="11">
        <f t="shared" si="14"/>
        <v>3.2951400000000006E-2</v>
      </c>
      <c r="AIQ3" s="11">
        <f t="shared" si="14"/>
        <v>3.2867499999999994E-2</v>
      </c>
      <c r="AIR3" s="11">
        <f t="shared" si="14"/>
        <v>3.2498800000000001E-2</v>
      </c>
      <c r="AIS3" s="11">
        <f t="shared" si="14"/>
        <v>3.2256599999999996E-2</v>
      </c>
      <c r="AIT3" s="11">
        <f t="shared" si="14"/>
        <v>3.2343900000000002E-2</v>
      </c>
      <c r="AIU3" s="11">
        <f t="shared" si="14"/>
        <v>3.2213499999999999E-2</v>
      </c>
      <c r="AIV3" s="11">
        <f t="shared" si="14"/>
        <v>3.2154200000000001E-2</v>
      </c>
      <c r="AIW3" s="11">
        <f t="shared" si="14"/>
        <v>3.2701400000000005E-2</v>
      </c>
      <c r="AIX3" s="11">
        <f t="shared" si="14"/>
        <v>3.2438700000000001E-2</v>
      </c>
      <c r="AIY3" s="11">
        <f t="shared" si="14"/>
        <v>3.16764E-2</v>
      </c>
      <c r="AIZ3" s="11">
        <f t="shared" si="14"/>
        <v>3.1624399999999997E-2</v>
      </c>
      <c r="AJA3" s="11">
        <f t="shared" si="14"/>
        <v>3.1451100000000003E-2</v>
      </c>
      <c r="AJB3" s="11">
        <f t="shared" si="14"/>
        <v>3.1220099999999997E-2</v>
      </c>
      <c r="AJC3" s="11">
        <f t="shared" si="14"/>
        <v>3.1065499999999999E-2</v>
      </c>
      <c r="AJD3" s="11">
        <f t="shared" si="14"/>
        <v>3.1132099999999999E-2</v>
      </c>
      <c r="AJE3" s="11">
        <f t="shared" si="14"/>
        <v>3.1273500000000003E-2</v>
      </c>
      <c r="AJF3" s="11">
        <f t="shared" si="14"/>
        <v>3.0965599999999999E-2</v>
      </c>
      <c r="AJG3" s="11">
        <f t="shared" si="14"/>
        <v>3.0688999999999998E-2</v>
      </c>
      <c r="AJH3" s="11">
        <f t="shared" si="14"/>
        <v>3.0584300000000002E-2</v>
      </c>
      <c r="AJI3" s="11">
        <f t="shared" si="14"/>
        <v>3.07155E-2</v>
      </c>
      <c r="AJJ3" s="11">
        <f t="shared" si="14"/>
        <v>3.0812700000000002E-2</v>
      </c>
      <c r="AJK3" s="11">
        <f t="shared" si="14"/>
        <v>3.0584900000000002E-2</v>
      </c>
      <c r="AJL3" s="11">
        <f t="shared" si="14"/>
        <v>3.0857200000000001E-2</v>
      </c>
      <c r="AJM3" s="11">
        <f t="shared" si="14"/>
        <v>3.0767700000000002E-2</v>
      </c>
      <c r="AJN3" s="11">
        <f t="shared" si="14"/>
        <v>3.0157700000000003E-2</v>
      </c>
      <c r="AJO3" s="11">
        <f t="shared" si="14"/>
        <v>3.0086835899999987E-2</v>
      </c>
      <c r="AJP3" s="11">
        <f t="shared" si="14"/>
        <v>3.0091800000000002E-2</v>
      </c>
      <c r="AJQ3" s="11">
        <f t="shared" si="14"/>
        <v>3.0144999999999998E-2</v>
      </c>
      <c r="AJR3" s="11">
        <f t="shared" si="14"/>
        <v>3.0120500000000001E-2</v>
      </c>
      <c r="AJS3" s="11">
        <f t="shared" si="14"/>
        <v>2.9802100000000002E-2</v>
      </c>
      <c r="AJT3" s="11">
        <f t="shared" si="14"/>
        <v>2.9601000000000002E-2</v>
      </c>
      <c r="AJU3" s="11">
        <f t="shared" si="14"/>
        <v>2.95558E-2</v>
      </c>
      <c r="AJV3" s="11">
        <f t="shared" si="14"/>
        <v>2.94694E-2</v>
      </c>
      <c r="AJW3" s="11">
        <f t="shared" si="14"/>
        <v>2.9272600000000003E-2</v>
      </c>
      <c r="AJX3" s="11">
        <f t="shared" si="14"/>
        <v>2.9406900000000336E-2</v>
      </c>
      <c r="AJY3" s="11">
        <f t="shared" si="14"/>
        <v>2.9481200000000003E-2</v>
      </c>
      <c r="AJZ3" s="11">
        <f t="shared" si="14"/>
        <v>2.9303300000000001E-2</v>
      </c>
      <c r="AKA3" s="11">
        <f t="shared" ref="AKA3:AML3" si="15">(AKA1-AJZ1)*(AJZ2+AKA2)/2</f>
        <v>2.9434600000000002E-2</v>
      </c>
      <c r="AKB3" s="11">
        <f t="shared" si="15"/>
        <v>2.9232499999999995E-2</v>
      </c>
      <c r="AKC3" s="11">
        <f t="shared" si="15"/>
        <v>2.87754E-2</v>
      </c>
      <c r="AKD3" s="11">
        <f t="shared" si="15"/>
        <v>2.8551800000000002E-2</v>
      </c>
      <c r="AKE3" s="11">
        <f t="shared" si="15"/>
        <v>2.8593500000000001E-2</v>
      </c>
      <c r="AKF3" s="11">
        <f t="shared" si="15"/>
        <v>2.8541E-2</v>
      </c>
      <c r="AKG3" s="11">
        <f t="shared" si="15"/>
        <v>2.8537700000000003E-2</v>
      </c>
      <c r="AKH3" s="11">
        <f t="shared" si="15"/>
        <v>2.8492900000000002E-2</v>
      </c>
      <c r="AKI3" s="11">
        <f t="shared" si="15"/>
        <v>2.8351299999999999E-2</v>
      </c>
      <c r="AKJ3" s="11">
        <f t="shared" si="15"/>
        <v>2.8371100000000003E-2</v>
      </c>
      <c r="AKK3" s="11">
        <f t="shared" si="15"/>
        <v>2.83869E-2</v>
      </c>
      <c r="AKL3" s="11">
        <f t="shared" si="15"/>
        <v>2.8221799999999998E-2</v>
      </c>
      <c r="AKM3" s="11">
        <f t="shared" si="15"/>
        <v>2.8030499999999996E-2</v>
      </c>
      <c r="AKN3" s="11">
        <f t="shared" si="15"/>
        <v>2.7906800000000002E-2</v>
      </c>
      <c r="AKO3" s="11">
        <f t="shared" si="15"/>
        <v>2.7708100000000003E-2</v>
      </c>
      <c r="AKP3" s="11">
        <f t="shared" si="15"/>
        <v>2.7922254149999673E-2</v>
      </c>
      <c r="AKQ3" s="11">
        <f t="shared" si="15"/>
        <v>2.8030800000000002E-2</v>
      </c>
      <c r="AKR3" s="11">
        <f t="shared" si="15"/>
        <v>2.7681199999999996E-2</v>
      </c>
      <c r="AKS3" s="11">
        <f t="shared" si="15"/>
        <v>2.7527799999999998E-2</v>
      </c>
      <c r="AKT3" s="11">
        <f t="shared" si="15"/>
        <v>2.7718199999999998E-2</v>
      </c>
      <c r="AKU3" s="11">
        <f t="shared" si="15"/>
        <v>2.7571499999999999E-2</v>
      </c>
      <c r="AKV3" s="11">
        <f t="shared" si="15"/>
        <v>2.7261300000000002E-2</v>
      </c>
      <c r="AKW3" s="11">
        <f t="shared" si="15"/>
        <v>2.7500699999999999E-2</v>
      </c>
      <c r="AKX3" s="11">
        <f t="shared" si="15"/>
        <v>2.7564700000000001E-2</v>
      </c>
      <c r="AKY3" s="11">
        <f t="shared" si="15"/>
        <v>2.7343000000000003E-2</v>
      </c>
      <c r="AKZ3" s="11">
        <f t="shared" si="15"/>
        <v>2.7371800000000002E-2</v>
      </c>
      <c r="ALA3" s="11">
        <f t="shared" si="15"/>
        <v>2.7258200000000003E-2</v>
      </c>
      <c r="ALB3" s="11">
        <f t="shared" si="15"/>
        <v>2.7100700000000002E-2</v>
      </c>
      <c r="ALC3" s="11">
        <f t="shared" si="15"/>
        <v>2.7171699999999997E-2</v>
      </c>
      <c r="ALD3" s="11">
        <f t="shared" si="15"/>
        <v>2.7253599999999996E-2</v>
      </c>
      <c r="ALE3" s="11">
        <f t="shared" si="15"/>
        <v>2.7190799999999994E-2</v>
      </c>
      <c r="ALF3" s="11">
        <f t="shared" si="15"/>
        <v>2.7007699999999999E-2</v>
      </c>
      <c r="ALG3" s="11">
        <f t="shared" si="15"/>
        <v>2.6857900000000001E-2</v>
      </c>
      <c r="ALH3" s="11">
        <f t="shared" si="15"/>
        <v>2.6768499999999997E-2</v>
      </c>
      <c r="ALI3" s="11">
        <f t="shared" si="15"/>
        <v>2.6939299999999999E-2</v>
      </c>
      <c r="ALJ3" s="11">
        <f t="shared" si="15"/>
        <v>2.7040199999999997E-2</v>
      </c>
      <c r="ALK3" s="11">
        <f t="shared" si="15"/>
        <v>2.6790499999999995E-2</v>
      </c>
      <c r="ALL3" s="11">
        <f t="shared" si="15"/>
        <v>2.6581899999999999E-2</v>
      </c>
      <c r="ALM3" s="11">
        <f t="shared" si="15"/>
        <v>2.6394599999999997E-2</v>
      </c>
      <c r="ALN3" s="11">
        <f t="shared" si="15"/>
        <v>2.6240300000000001E-2</v>
      </c>
      <c r="ALO3" s="11">
        <f t="shared" si="15"/>
        <v>2.62248E-2</v>
      </c>
      <c r="ALP3" s="11">
        <f t="shared" si="15"/>
        <v>2.6323755300000289E-2</v>
      </c>
      <c r="ALQ3" s="11">
        <f t="shared" si="15"/>
        <v>2.6205200000000005E-2</v>
      </c>
      <c r="ALR3" s="11">
        <f t="shared" si="15"/>
        <v>2.6109500000000001E-2</v>
      </c>
      <c r="ALS3" s="11">
        <f t="shared" si="15"/>
        <v>2.5915000000000001E-2</v>
      </c>
      <c r="ALT3" s="11">
        <f t="shared" si="15"/>
        <v>2.5786400000000001E-2</v>
      </c>
      <c r="ALU3" s="11">
        <f t="shared" si="15"/>
        <v>2.5967300000000002E-2</v>
      </c>
      <c r="ALV3" s="11">
        <f t="shared" si="15"/>
        <v>2.6316699999999998E-2</v>
      </c>
      <c r="ALW3" s="11">
        <f t="shared" si="15"/>
        <v>2.6069800000000001E-2</v>
      </c>
      <c r="ALX3" s="11">
        <f t="shared" si="15"/>
        <v>2.5650200000000005E-2</v>
      </c>
      <c r="ALY3" s="11">
        <f t="shared" si="15"/>
        <v>2.5861000000000002E-2</v>
      </c>
      <c r="ALZ3" s="11">
        <f t="shared" si="15"/>
        <v>2.5909499999999999E-2</v>
      </c>
      <c r="AMA3" s="11">
        <f t="shared" si="15"/>
        <v>2.57954E-2</v>
      </c>
      <c r="AMB3" s="11">
        <f t="shared" si="15"/>
        <v>2.5661399999999997E-2</v>
      </c>
      <c r="AMC3" s="11">
        <f t="shared" si="15"/>
        <v>2.5439900000000001E-2</v>
      </c>
      <c r="AMD3" s="11">
        <f t="shared" si="15"/>
        <v>2.5371000000000001E-2</v>
      </c>
      <c r="AME3" s="11">
        <f t="shared" si="15"/>
        <v>2.5547399999999998E-2</v>
      </c>
      <c r="AMF3" s="11">
        <f t="shared" si="15"/>
        <v>2.5453799999999999E-2</v>
      </c>
      <c r="AMG3" s="11">
        <f t="shared" si="15"/>
        <v>2.51544E-2</v>
      </c>
      <c r="AMH3" s="11">
        <f t="shared" si="15"/>
        <v>2.5124E-2</v>
      </c>
      <c r="AMI3" s="11">
        <f t="shared" si="15"/>
        <v>2.5197700000000003E-2</v>
      </c>
      <c r="AMJ3" s="11">
        <f t="shared" si="15"/>
        <v>2.5183699999999996E-2</v>
      </c>
      <c r="AMK3" s="11">
        <f t="shared" si="15"/>
        <v>2.5028399999999999E-2</v>
      </c>
      <c r="AML3" s="11">
        <f t="shared" si="15"/>
        <v>2.5003400000000002E-2</v>
      </c>
      <c r="AMM3" s="11">
        <f t="shared" ref="AMM3:AOX3" si="16">(AMM1-AML1)*(AML2+AMM2)/2</f>
        <v>2.5165099999999999E-2</v>
      </c>
      <c r="AMN3" s="11">
        <f t="shared" si="16"/>
        <v>2.53064E-2</v>
      </c>
      <c r="AMO3" s="11">
        <f t="shared" si="16"/>
        <v>2.51954E-2</v>
      </c>
      <c r="AMP3" s="11">
        <f t="shared" si="16"/>
        <v>2.50634E-2</v>
      </c>
      <c r="AMQ3" s="11">
        <f t="shared" si="16"/>
        <v>2.50008E-2</v>
      </c>
      <c r="AMR3" s="11">
        <f t="shared" si="16"/>
        <v>2.4748800000000001E-2</v>
      </c>
      <c r="AMS3" s="11">
        <f t="shared" si="16"/>
        <v>2.4734200000000001E-2</v>
      </c>
      <c r="AMT3" s="11">
        <f t="shared" si="16"/>
        <v>2.4852199999999998E-2</v>
      </c>
      <c r="AMU3" s="11">
        <f t="shared" si="16"/>
        <v>2.4728900000000002E-2</v>
      </c>
      <c r="AMV3" s="11">
        <f t="shared" si="16"/>
        <v>2.4551199999999999E-2</v>
      </c>
      <c r="AMW3" s="11">
        <f t="shared" si="16"/>
        <v>2.4527999999999998E-2</v>
      </c>
      <c r="AMX3" s="11">
        <f t="shared" si="16"/>
        <v>2.4616000000000006E-2</v>
      </c>
      <c r="AMY3" s="11">
        <f t="shared" si="16"/>
        <v>2.4675800000000001E-2</v>
      </c>
      <c r="AMZ3" s="11">
        <f t="shared" si="16"/>
        <v>2.45772E-2</v>
      </c>
      <c r="ANA3" s="11">
        <f t="shared" si="16"/>
        <v>2.4371299999999999E-2</v>
      </c>
      <c r="ANB3" s="11">
        <f t="shared" si="16"/>
        <v>2.4377599999999999E-2</v>
      </c>
      <c r="ANC3" s="11">
        <f t="shared" si="16"/>
        <v>2.4341099999999997E-2</v>
      </c>
      <c r="AND3" s="11">
        <f t="shared" si="16"/>
        <v>2.4567699999999998E-2</v>
      </c>
      <c r="ANE3" s="11">
        <f t="shared" si="16"/>
        <v>2.44925E-2</v>
      </c>
      <c r="ANF3" s="11">
        <f t="shared" si="16"/>
        <v>2.42122E-2</v>
      </c>
      <c r="ANG3" s="11">
        <f t="shared" si="16"/>
        <v>2.4328600000000002E-2</v>
      </c>
      <c r="ANH3" s="11">
        <f t="shared" si="16"/>
        <v>2.4029200000000001E-2</v>
      </c>
      <c r="ANI3" s="11">
        <f t="shared" si="16"/>
        <v>2.3875E-2</v>
      </c>
      <c r="ANJ3" s="11">
        <f t="shared" si="16"/>
        <v>2.4017700000000003E-2</v>
      </c>
      <c r="ANK3" s="11">
        <f t="shared" si="16"/>
        <v>2.4034899999999998E-2</v>
      </c>
      <c r="ANL3" s="11">
        <f t="shared" si="16"/>
        <v>2.4183299999999998E-2</v>
      </c>
      <c r="ANM3" s="11">
        <f t="shared" si="16"/>
        <v>2.4214500000000003E-2</v>
      </c>
      <c r="ANN3" s="11">
        <f t="shared" si="16"/>
        <v>2.4352100000000002E-2</v>
      </c>
      <c r="ANO3" s="11">
        <f t="shared" si="16"/>
        <v>2.4150600000000001E-2</v>
      </c>
      <c r="ANP3" s="11">
        <f t="shared" si="16"/>
        <v>2.3556900000000002E-2</v>
      </c>
      <c r="ANQ3" s="11">
        <f t="shared" si="16"/>
        <v>2.35415E-2</v>
      </c>
      <c r="ANR3" s="11">
        <f t="shared" si="16"/>
        <v>2.3793099999999998E-2</v>
      </c>
      <c r="ANS3" s="11">
        <f t="shared" si="16"/>
        <v>2.3704099999999999E-2</v>
      </c>
      <c r="ANT3" s="11">
        <f t="shared" si="16"/>
        <v>2.3732300000000001E-2</v>
      </c>
      <c r="ANU3" s="11">
        <f t="shared" si="16"/>
        <v>2.3978899999999997E-2</v>
      </c>
      <c r="ANV3" s="11">
        <f t="shared" si="16"/>
        <v>2.36952E-2</v>
      </c>
      <c r="ANW3" s="11">
        <f t="shared" si="16"/>
        <v>2.3641200000000001E-2</v>
      </c>
      <c r="ANX3" s="11">
        <f t="shared" si="16"/>
        <v>2.3693699999999998E-2</v>
      </c>
      <c r="ANY3" s="11">
        <f t="shared" si="16"/>
        <v>2.3362000000000001E-2</v>
      </c>
      <c r="ANZ3" s="11">
        <f t="shared" si="16"/>
        <v>2.33183E-2</v>
      </c>
      <c r="AOA3" s="11">
        <f t="shared" si="16"/>
        <v>2.37009E-2</v>
      </c>
      <c r="AOB3" s="11">
        <f t="shared" si="16"/>
        <v>2.3702300000000003E-2</v>
      </c>
      <c r="AOC3" s="11">
        <f t="shared" si="16"/>
        <v>2.3432999999999999E-2</v>
      </c>
      <c r="AOD3" s="11">
        <f t="shared" si="16"/>
        <v>2.3193900000000003E-2</v>
      </c>
      <c r="AOE3" s="11">
        <f t="shared" si="16"/>
        <v>2.3185299999999999E-2</v>
      </c>
      <c r="AOF3" s="11">
        <f t="shared" si="16"/>
        <v>2.3265200000000003E-2</v>
      </c>
      <c r="AOG3" s="11">
        <f t="shared" si="16"/>
        <v>2.3310500000000005E-2</v>
      </c>
      <c r="AOH3" s="11">
        <f t="shared" si="16"/>
        <v>2.3469700000000003E-2</v>
      </c>
      <c r="AOI3" s="11">
        <f t="shared" si="16"/>
        <v>2.3270100000000002E-2</v>
      </c>
      <c r="AOJ3" s="11">
        <f t="shared" si="16"/>
        <v>2.3137100000000001E-2</v>
      </c>
      <c r="AOK3" s="11">
        <f t="shared" si="16"/>
        <v>2.3201799999999998E-2</v>
      </c>
      <c r="AOL3" s="11">
        <f t="shared" si="16"/>
        <v>2.2977600000000001E-2</v>
      </c>
      <c r="AOM3" s="11">
        <f t="shared" si="16"/>
        <v>2.3041199999999998E-2</v>
      </c>
      <c r="AON3" s="11">
        <f t="shared" si="16"/>
        <v>2.3061399999999999E-2</v>
      </c>
      <c r="AOO3" s="11">
        <f t="shared" si="16"/>
        <v>2.29257E-2</v>
      </c>
      <c r="AOP3" s="11">
        <f t="shared" si="16"/>
        <v>2.2975299999999997E-2</v>
      </c>
      <c r="AOQ3" s="11">
        <f t="shared" si="16"/>
        <v>2.2799800000000002E-2</v>
      </c>
      <c r="AOR3" s="11">
        <f t="shared" si="16"/>
        <v>2.2667299999999998E-2</v>
      </c>
      <c r="AOS3" s="11">
        <f t="shared" si="16"/>
        <v>2.25951E-2</v>
      </c>
      <c r="AOT3" s="11">
        <f t="shared" si="16"/>
        <v>2.2944899999999997E-2</v>
      </c>
      <c r="AOU3" s="11">
        <f t="shared" si="16"/>
        <v>2.31629E-2</v>
      </c>
      <c r="AOV3" s="11">
        <f t="shared" si="16"/>
        <v>2.2786000000000001E-2</v>
      </c>
      <c r="AOW3" s="11">
        <f t="shared" si="16"/>
        <v>2.26261E-2</v>
      </c>
      <c r="AOX3" s="11">
        <f t="shared" si="16"/>
        <v>2.2566299999999997E-2</v>
      </c>
      <c r="AOY3" s="11">
        <f t="shared" ref="AOY3:ARJ3" si="17">(AOY1-AOX1)*(AOX2+AOY2)/2</f>
        <v>2.2424200000000002E-2</v>
      </c>
      <c r="AOZ3" s="11">
        <f t="shared" si="17"/>
        <v>2.2524099999999998E-2</v>
      </c>
      <c r="APA3" s="11">
        <f t="shared" si="17"/>
        <v>2.2640999999999998E-2</v>
      </c>
      <c r="APB3" s="11">
        <f t="shared" si="17"/>
        <v>2.2527399999999996E-2</v>
      </c>
      <c r="APC3" s="11">
        <f t="shared" si="17"/>
        <v>2.2434500000000003E-2</v>
      </c>
      <c r="APD3" s="11">
        <f t="shared" si="17"/>
        <v>2.2599999999999999E-2</v>
      </c>
      <c r="APE3" s="11">
        <f t="shared" si="17"/>
        <v>2.2566000000000003E-2</v>
      </c>
      <c r="APF3" s="11">
        <f t="shared" si="17"/>
        <v>2.2321000000000001E-2</v>
      </c>
      <c r="APG3" s="11">
        <f t="shared" si="17"/>
        <v>2.22521E-2</v>
      </c>
      <c r="APH3" s="11">
        <f t="shared" si="17"/>
        <v>2.2380400000000002E-2</v>
      </c>
      <c r="API3" s="11">
        <f t="shared" si="17"/>
        <v>2.2531699999999995E-2</v>
      </c>
      <c r="APJ3" s="11">
        <f t="shared" si="17"/>
        <v>2.2404799999999999E-2</v>
      </c>
      <c r="APK3" s="11">
        <f t="shared" si="17"/>
        <v>2.23047E-2</v>
      </c>
      <c r="APL3" s="11">
        <f t="shared" si="17"/>
        <v>2.2229900000000004E-2</v>
      </c>
      <c r="APM3" s="11">
        <f t="shared" si="17"/>
        <v>2.2124700000000004E-2</v>
      </c>
      <c r="APN3" s="11">
        <f t="shared" si="17"/>
        <v>2.2215699999999998E-2</v>
      </c>
      <c r="APO3" s="11">
        <f t="shared" si="17"/>
        <v>2.2084599999999996E-2</v>
      </c>
      <c r="APP3" s="11">
        <f t="shared" si="17"/>
        <v>2.2003200000000001E-2</v>
      </c>
      <c r="APQ3" s="11">
        <f t="shared" si="17"/>
        <v>2.2113799999999996E-2</v>
      </c>
      <c r="APR3" s="11">
        <f t="shared" si="17"/>
        <v>2.1965200000000001E-2</v>
      </c>
      <c r="APS3" s="11">
        <f t="shared" si="17"/>
        <v>2.2076000000000002E-2</v>
      </c>
      <c r="APT3" s="11">
        <f t="shared" si="17"/>
        <v>2.1965000000000002E-2</v>
      </c>
      <c r="APU3" s="11">
        <f t="shared" si="17"/>
        <v>2.1870500000000001E-2</v>
      </c>
      <c r="APV3" s="11">
        <f t="shared" si="17"/>
        <v>2.1984400000000001E-2</v>
      </c>
      <c r="APW3" s="11">
        <f t="shared" si="17"/>
        <v>2.19022E-2</v>
      </c>
      <c r="APX3" s="11">
        <f t="shared" si="17"/>
        <v>2.1816000000000002E-2</v>
      </c>
      <c r="APY3" s="11">
        <f t="shared" si="17"/>
        <v>2.17971E-2</v>
      </c>
      <c r="APZ3" s="11">
        <f t="shared" si="17"/>
        <v>2.17212E-2</v>
      </c>
      <c r="AQA3" s="11">
        <f t="shared" si="17"/>
        <v>2.1541299999999999E-2</v>
      </c>
      <c r="AQB3" s="11">
        <f t="shared" si="17"/>
        <v>2.1743700000000001E-2</v>
      </c>
      <c r="AQC3" s="11">
        <f t="shared" si="17"/>
        <v>2.1923699999999997E-2</v>
      </c>
      <c r="AQD3" s="11">
        <f t="shared" si="17"/>
        <v>2.1790400000000001E-2</v>
      </c>
      <c r="AQE3" s="11">
        <f t="shared" si="17"/>
        <v>2.17322E-2</v>
      </c>
      <c r="AQF3" s="11">
        <f t="shared" si="17"/>
        <v>2.1545699999999997E-2</v>
      </c>
      <c r="AQG3" s="11">
        <f t="shared" si="17"/>
        <v>2.1511799999999998E-2</v>
      </c>
      <c r="AQH3" s="11">
        <f t="shared" si="17"/>
        <v>2.1724500000000001E-2</v>
      </c>
      <c r="AQI3" s="11">
        <f t="shared" si="17"/>
        <v>2.1828500000000001E-2</v>
      </c>
      <c r="AQJ3" s="11">
        <f t="shared" si="17"/>
        <v>2.1741800000000006E-2</v>
      </c>
      <c r="AQK3" s="11">
        <f t="shared" si="17"/>
        <v>2.1462900000000004E-2</v>
      </c>
      <c r="AQL3" s="11">
        <f t="shared" si="17"/>
        <v>2.1368999999999999E-2</v>
      </c>
      <c r="AQM3" s="11">
        <f t="shared" si="17"/>
        <v>2.1459699999999998E-2</v>
      </c>
      <c r="AQN3" s="11">
        <f t="shared" si="17"/>
        <v>2.1601599999999999E-2</v>
      </c>
      <c r="AQO3" s="11">
        <f t="shared" si="17"/>
        <v>2.1371399999999999E-2</v>
      </c>
      <c r="AQP3" s="11">
        <f t="shared" si="17"/>
        <v>2.1158099999999999E-2</v>
      </c>
      <c r="AQQ3" s="11">
        <f t="shared" si="17"/>
        <v>2.1206000000000003E-2</v>
      </c>
      <c r="AQR3" s="11">
        <f t="shared" si="17"/>
        <v>2.13151E-2</v>
      </c>
      <c r="AQS3" s="11">
        <f t="shared" si="17"/>
        <v>2.1432600000000003E-2</v>
      </c>
      <c r="AQT3" s="11">
        <f t="shared" si="17"/>
        <v>2.1294E-2</v>
      </c>
      <c r="AQU3" s="11">
        <f t="shared" si="17"/>
        <v>2.1359999999999997E-2</v>
      </c>
      <c r="AQV3" s="11">
        <f t="shared" si="17"/>
        <v>2.1438699999999998E-2</v>
      </c>
      <c r="AQW3" s="11">
        <f t="shared" si="17"/>
        <v>2.1301399999999998E-2</v>
      </c>
      <c r="AQX3" s="11">
        <f t="shared" si="17"/>
        <v>2.11287E-2</v>
      </c>
      <c r="AQY3" s="11">
        <f t="shared" si="17"/>
        <v>2.1144700000000002E-2</v>
      </c>
      <c r="AQZ3" s="11">
        <f t="shared" si="17"/>
        <v>2.1224499999999997E-2</v>
      </c>
      <c r="ARA3" s="11">
        <f t="shared" si="17"/>
        <v>2.1199499999999996E-2</v>
      </c>
      <c r="ARB3" s="11">
        <f t="shared" si="17"/>
        <v>2.1204400000000005E-2</v>
      </c>
      <c r="ARC3" s="11">
        <f t="shared" si="17"/>
        <v>2.1094000000000002E-2</v>
      </c>
      <c r="ARD3" s="11">
        <f t="shared" si="17"/>
        <v>2.08775E-2</v>
      </c>
      <c r="ARE3" s="11">
        <f t="shared" si="17"/>
        <v>2.0857500000000001E-2</v>
      </c>
      <c r="ARF3" s="11">
        <f t="shared" si="17"/>
        <v>2.1015399999999997E-2</v>
      </c>
      <c r="ARG3" s="11">
        <f t="shared" si="17"/>
        <v>2.08098E-2</v>
      </c>
      <c r="ARH3" s="11">
        <f t="shared" si="17"/>
        <v>2.0757700000000004E-2</v>
      </c>
      <c r="ARI3" s="11">
        <f t="shared" si="17"/>
        <v>2.0986499999999998E-2</v>
      </c>
      <c r="ARJ3" s="11">
        <f t="shared" si="17"/>
        <v>2.0950099999999999E-2</v>
      </c>
      <c r="ARK3" s="11">
        <f t="shared" ref="ARK3:ATV3" si="18">(ARK1-ARJ1)*(ARJ2+ARK2)/2</f>
        <v>2.1091100000000002E-2</v>
      </c>
      <c r="ARL3" s="11">
        <f t="shared" si="18"/>
        <v>2.0991299999999997E-2</v>
      </c>
      <c r="ARM3" s="11">
        <f t="shared" si="18"/>
        <v>2.0722099999999997E-2</v>
      </c>
      <c r="ARN3" s="11">
        <f t="shared" si="18"/>
        <v>2.06357E-2</v>
      </c>
      <c r="ARO3" s="11">
        <f t="shared" si="18"/>
        <v>2.0547500000000003E-2</v>
      </c>
      <c r="ARP3" s="11">
        <f t="shared" si="18"/>
        <v>2.0663399999999998E-2</v>
      </c>
      <c r="ARQ3" s="11">
        <f t="shared" si="18"/>
        <v>2.0597200000000003E-2</v>
      </c>
      <c r="ARR3" s="11">
        <f t="shared" si="18"/>
        <v>2.0671500000000002E-2</v>
      </c>
      <c r="ARS3" s="11">
        <f t="shared" si="18"/>
        <v>2.0638200000000002E-2</v>
      </c>
      <c r="ART3" s="11">
        <f t="shared" si="18"/>
        <v>2.0521499999999998E-2</v>
      </c>
      <c r="ARU3" s="11">
        <f t="shared" si="18"/>
        <v>2.0630500000000003E-2</v>
      </c>
      <c r="ARV3" s="11">
        <f t="shared" si="18"/>
        <v>2.0688100000000001E-2</v>
      </c>
      <c r="ARW3" s="11">
        <f t="shared" si="18"/>
        <v>2.0479000000000001E-2</v>
      </c>
      <c r="ARX3" s="11">
        <f t="shared" si="18"/>
        <v>2.0374199999999999E-2</v>
      </c>
      <c r="ARY3" s="11">
        <f t="shared" si="18"/>
        <v>2.0574299999999997E-2</v>
      </c>
      <c r="ARZ3" s="11">
        <f t="shared" si="18"/>
        <v>2.0479000000000001E-2</v>
      </c>
      <c r="ASA3" s="11">
        <f t="shared" si="18"/>
        <v>2.0593199999999999E-2</v>
      </c>
      <c r="ASB3" s="11">
        <f t="shared" si="18"/>
        <v>2.0741000000000002E-2</v>
      </c>
      <c r="ASC3" s="11">
        <f t="shared" si="18"/>
        <v>2.0677999999999998E-2</v>
      </c>
      <c r="ASD3" s="11">
        <f t="shared" si="18"/>
        <v>2.05042E-2</v>
      </c>
      <c r="ASE3" s="11">
        <f t="shared" si="18"/>
        <v>2.0303600000000002E-2</v>
      </c>
      <c r="ASF3" s="11">
        <f t="shared" si="18"/>
        <v>2.0384399999999997E-2</v>
      </c>
      <c r="ASG3" s="11">
        <f t="shared" si="18"/>
        <v>2.0344500000000001E-2</v>
      </c>
      <c r="ASH3" s="11">
        <f t="shared" si="18"/>
        <v>2.06543E-2</v>
      </c>
      <c r="ASI3" s="11">
        <f t="shared" si="18"/>
        <v>2.0685800000000001E-2</v>
      </c>
      <c r="ASJ3" s="11">
        <f t="shared" si="18"/>
        <v>2.0273199999999998E-2</v>
      </c>
      <c r="ASK3" s="11">
        <f t="shared" si="18"/>
        <v>2.0188400000000002E-2</v>
      </c>
      <c r="ASL3" s="11">
        <f t="shared" si="18"/>
        <v>2.0232399999999998E-2</v>
      </c>
      <c r="ASM3" s="11">
        <f t="shared" si="18"/>
        <v>2.0339199999999998E-2</v>
      </c>
      <c r="ASN3" s="11">
        <f t="shared" si="18"/>
        <v>2.0369600000000002E-2</v>
      </c>
      <c r="ASO3" s="11">
        <f t="shared" si="18"/>
        <v>2.02869E-2</v>
      </c>
      <c r="ASP3" s="11">
        <f t="shared" si="18"/>
        <v>2.0166699999999999E-2</v>
      </c>
      <c r="ASQ3" s="11">
        <f t="shared" si="18"/>
        <v>2.0150500000000002E-2</v>
      </c>
      <c r="ASR3" s="11">
        <f t="shared" si="18"/>
        <v>2.0264400000000002E-2</v>
      </c>
      <c r="ASS3" s="11">
        <f t="shared" si="18"/>
        <v>2.0061499999999999E-2</v>
      </c>
      <c r="AST3" s="11">
        <f t="shared" si="18"/>
        <v>1.9768759999999996E-2</v>
      </c>
      <c r="ASU3" s="11">
        <f t="shared" si="18"/>
        <v>1.9854759999999999E-2</v>
      </c>
      <c r="ASV3" s="11">
        <f t="shared" si="18"/>
        <v>2.0152699999999999E-2</v>
      </c>
      <c r="ASW3" s="11">
        <f t="shared" si="18"/>
        <v>2.0188849999999998E-2</v>
      </c>
      <c r="ASX3" s="11">
        <f t="shared" si="18"/>
        <v>1.9879340000000002E-2</v>
      </c>
      <c r="ASY3" s="11">
        <f t="shared" si="18"/>
        <v>2.010149E-2</v>
      </c>
      <c r="ASZ3" s="11">
        <f t="shared" si="18"/>
        <v>2.0051089999999997E-2</v>
      </c>
      <c r="ATA3" s="11">
        <f t="shared" si="18"/>
        <v>1.9673690000000001E-2</v>
      </c>
      <c r="ATB3" s="11">
        <f t="shared" si="18"/>
        <v>1.976203E-2</v>
      </c>
      <c r="ATC3" s="11">
        <f t="shared" si="18"/>
        <v>1.9825799999999998E-2</v>
      </c>
      <c r="ATD3" s="11">
        <f t="shared" si="18"/>
        <v>1.9655820000000001E-2</v>
      </c>
      <c r="ATE3" s="11">
        <f t="shared" si="18"/>
        <v>1.96881E-2</v>
      </c>
      <c r="ATF3" s="11">
        <f t="shared" si="18"/>
        <v>1.9630269999999998E-2</v>
      </c>
      <c r="ATG3" s="11">
        <f t="shared" si="18"/>
        <v>1.9456519999999998E-2</v>
      </c>
      <c r="ATH3" s="11">
        <f t="shared" si="18"/>
        <v>1.9625010000000002E-2</v>
      </c>
      <c r="ATI3" s="11">
        <f t="shared" si="18"/>
        <v>1.974778E-2</v>
      </c>
      <c r="ATJ3" s="11">
        <f t="shared" si="18"/>
        <v>1.9718289999999999E-2</v>
      </c>
      <c r="ATK3" s="11">
        <f t="shared" si="18"/>
        <v>1.9535150000000001E-2</v>
      </c>
      <c r="ATL3" s="11">
        <f t="shared" si="18"/>
        <v>1.9323880000000002E-2</v>
      </c>
      <c r="ATM3" s="11">
        <f t="shared" si="18"/>
        <v>1.943779E-2</v>
      </c>
      <c r="ATN3" s="11">
        <f t="shared" si="18"/>
        <v>1.9436509999999997E-2</v>
      </c>
      <c r="ATO3" s="11">
        <f t="shared" si="18"/>
        <v>1.9255520000000002E-2</v>
      </c>
      <c r="ATP3" s="11">
        <f t="shared" si="18"/>
        <v>1.9349039999999998E-2</v>
      </c>
      <c r="ATQ3" s="11">
        <f t="shared" si="18"/>
        <v>1.9276769999999999E-2</v>
      </c>
      <c r="ATR3" s="11">
        <f t="shared" si="18"/>
        <v>1.9233069999999998E-2</v>
      </c>
      <c r="ATS3" s="11">
        <f t="shared" si="18"/>
        <v>1.9480999999999998E-2</v>
      </c>
      <c r="ATT3" s="11">
        <f t="shared" si="18"/>
        <v>1.9471279999999997E-2</v>
      </c>
      <c r="ATU3" s="11">
        <f t="shared" si="18"/>
        <v>1.9191710000000001E-2</v>
      </c>
      <c r="ATV3" s="11">
        <f t="shared" si="18"/>
        <v>1.9249930000000002E-2</v>
      </c>
      <c r="ATW3" s="11">
        <f t="shared" ref="ATW3:AWH3" si="19">(ATW1-ATV1)*(ATV2+ATW2)/2</f>
        <v>1.926429E-2</v>
      </c>
      <c r="ATX3" s="11">
        <f t="shared" si="19"/>
        <v>1.9198300000000001E-2</v>
      </c>
      <c r="ATY3" s="11">
        <f t="shared" si="19"/>
        <v>1.9315740000000001E-2</v>
      </c>
      <c r="ATZ3" s="11">
        <f t="shared" si="19"/>
        <v>1.920531E-2</v>
      </c>
      <c r="AUA3" s="11">
        <f t="shared" si="19"/>
        <v>1.926655E-2</v>
      </c>
      <c r="AUB3" s="11">
        <f t="shared" si="19"/>
        <v>1.9362560000000001E-2</v>
      </c>
      <c r="AUC3" s="11">
        <f t="shared" si="19"/>
        <v>1.9214519999999999E-2</v>
      </c>
      <c r="AUD3" s="11">
        <f t="shared" si="19"/>
        <v>1.9196289999999998E-2</v>
      </c>
      <c r="AUE3" s="11">
        <f t="shared" si="19"/>
        <v>1.917023E-2</v>
      </c>
      <c r="AUF3" s="11">
        <f t="shared" si="19"/>
        <v>1.9141449999999997E-2</v>
      </c>
      <c r="AUG3" s="11">
        <f t="shared" si="19"/>
        <v>1.912117E-2</v>
      </c>
      <c r="AUH3" s="11">
        <f t="shared" si="19"/>
        <v>1.8993349999999999E-2</v>
      </c>
      <c r="AUI3" s="11">
        <f t="shared" si="19"/>
        <v>1.8889039999999999E-2</v>
      </c>
      <c r="AUJ3" s="11">
        <f t="shared" si="19"/>
        <v>1.888778E-2</v>
      </c>
      <c r="AUK3" s="11">
        <f t="shared" si="19"/>
        <v>1.9106109999999999E-2</v>
      </c>
      <c r="AUL3" s="11">
        <f t="shared" si="19"/>
        <v>1.9071279999999999E-2</v>
      </c>
      <c r="AUM3" s="11">
        <f t="shared" si="19"/>
        <v>1.880751E-2</v>
      </c>
      <c r="AUN3" s="11">
        <f t="shared" si="19"/>
        <v>1.880631E-2</v>
      </c>
      <c r="AUO3" s="11">
        <f t="shared" si="19"/>
        <v>1.8824219999999999E-2</v>
      </c>
      <c r="AUP3" s="11">
        <f t="shared" si="19"/>
        <v>1.901104E-2</v>
      </c>
      <c r="AUQ3" s="11">
        <f t="shared" si="19"/>
        <v>1.8960029999999999E-2</v>
      </c>
      <c r="AUR3" s="11">
        <f t="shared" si="19"/>
        <v>1.8896820000000002E-2</v>
      </c>
      <c r="AUS3" s="11">
        <f t="shared" si="19"/>
        <v>1.9022859999999999E-2</v>
      </c>
      <c r="AUT3" s="11">
        <f t="shared" si="19"/>
        <v>1.8790809999999998E-2</v>
      </c>
      <c r="AUU3" s="11">
        <f t="shared" si="19"/>
        <v>1.8551410000000001E-2</v>
      </c>
      <c r="AUV3" s="11">
        <f t="shared" si="19"/>
        <v>1.8739849999999999E-2</v>
      </c>
      <c r="AUW3" s="11">
        <f t="shared" si="19"/>
        <v>1.8990800000000002E-2</v>
      </c>
      <c r="AUX3" s="11">
        <f t="shared" si="19"/>
        <v>1.8804049999999999E-2</v>
      </c>
      <c r="AUY3" s="11">
        <f t="shared" si="19"/>
        <v>1.854451E-2</v>
      </c>
      <c r="AUZ3" s="11">
        <f t="shared" si="19"/>
        <v>1.8393960000000001E-2</v>
      </c>
      <c r="AVA3" s="11">
        <f t="shared" si="19"/>
        <v>1.859914E-2</v>
      </c>
      <c r="AVB3" s="11">
        <f t="shared" si="19"/>
        <v>1.8753519999999999E-2</v>
      </c>
      <c r="AVC3" s="11">
        <f t="shared" si="19"/>
        <v>1.8481069999999999E-2</v>
      </c>
      <c r="AVD3" s="11">
        <f t="shared" si="19"/>
        <v>1.8406039999999999E-2</v>
      </c>
      <c r="AVE3" s="11">
        <f t="shared" si="19"/>
        <v>1.848613E-2</v>
      </c>
      <c r="AVF3" s="11">
        <f t="shared" si="19"/>
        <v>1.858572E-2</v>
      </c>
      <c r="AVG3" s="11">
        <f t="shared" si="19"/>
        <v>1.853107E-2</v>
      </c>
      <c r="AVH3" s="11">
        <f t="shared" si="19"/>
        <v>1.83701E-2</v>
      </c>
      <c r="AVI3" s="11">
        <f t="shared" si="19"/>
        <v>1.8244179999999999E-2</v>
      </c>
      <c r="AVJ3" s="11">
        <f t="shared" si="19"/>
        <v>1.8401440000000002E-2</v>
      </c>
      <c r="AVK3" s="11">
        <f t="shared" si="19"/>
        <v>1.8616510000000003E-2</v>
      </c>
      <c r="AVL3" s="11">
        <f t="shared" si="19"/>
        <v>1.8583850000000002E-2</v>
      </c>
      <c r="AVM3" s="11">
        <f t="shared" si="19"/>
        <v>1.84981E-2</v>
      </c>
      <c r="AVN3" s="11">
        <f t="shared" si="19"/>
        <v>1.8437850000000002E-2</v>
      </c>
      <c r="AVO3" s="11">
        <f t="shared" si="19"/>
        <v>1.8311880000000003E-2</v>
      </c>
      <c r="AVP3" s="11">
        <f t="shared" si="19"/>
        <v>1.8289180000000002E-2</v>
      </c>
      <c r="AVQ3" s="11">
        <f t="shared" si="19"/>
        <v>1.8291620000000001E-2</v>
      </c>
      <c r="AVR3" s="11">
        <f t="shared" si="19"/>
        <v>1.8163189999999999E-2</v>
      </c>
      <c r="AVS3" s="11">
        <f t="shared" si="19"/>
        <v>1.8306419999999168E-2</v>
      </c>
      <c r="AVT3" s="11">
        <f t="shared" si="19"/>
        <v>1.8466590000000001E-2</v>
      </c>
      <c r="AVU3" s="11">
        <f t="shared" si="19"/>
        <v>1.869465E-2</v>
      </c>
      <c r="AVV3" s="11">
        <f t="shared" si="19"/>
        <v>1.8583229999999999E-2</v>
      </c>
      <c r="AVW3" s="11">
        <f t="shared" si="19"/>
        <v>1.839476E-2</v>
      </c>
      <c r="AVX3" s="11">
        <f t="shared" si="19"/>
        <v>1.8448520000000003E-2</v>
      </c>
      <c r="AVY3" s="11">
        <f t="shared" si="19"/>
        <v>1.83813E-2</v>
      </c>
      <c r="AVZ3" s="11">
        <f t="shared" si="19"/>
        <v>1.8405700000000001E-2</v>
      </c>
      <c r="AWA3" s="11">
        <f t="shared" si="19"/>
        <v>1.826521E-2</v>
      </c>
      <c r="AWB3" s="11">
        <f t="shared" si="19"/>
        <v>1.8274760000000001E-2</v>
      </c>
      <c r="AWC3" s="11">
        <f t="shared" si="19"/>
        <v>1.8329270000000002E-2</v>
      </c>
      <c r="AWD3" s="11">
        <f t="shared" si="19"/>
        <v>1.819513E-2</v>
      </c>
      <c r="AWE3" s="11">
        <f t="shared" si="19"/>
        <v>1.8438349999999999E-2</v>
      </c>
      <c r="AWF3" s="11">
        <f t="shared" si="19"/>
        <v>1.8447520000000002E-2</v>
      </c>
      <c r="AWG3" s="11">
        <f t="shared" si="19"/>
        <v>1.821416E-2</v>
      </c>
      <c r="AWH3" s="11">
        <f t="shared" si="19"/>
        <v>1.8276589999999999E-2</v>
      </c>
      <c r="AWI3" s="11">
        <f t="shared" ref="AWI3:AYT3" si="20">(AWI1-AWH1)*(AWH2+AWI2)/2</f>
        <v>1.836248E-2</v>
      </c>
      <c r="AWJ3" s="11">
        <f t="shared" si="20"/>
        <v>1.8271929999999999E-2</v>
      </c>
      <c r="AWK3" s="11">
        <f t="shared" si="20"/>
        <v>1.8119920000000001E-2</v>
      </c>
      <c r="AWL3" s="11">
        <f t="shared" si="20"/>
        <v>1.8123859999999999E-2</v>
      </c>
      <c r="AWM3" s="11">
        <f t="shared" si="20"/>
        <v>1.830064E-2</v>
      </c>
      <c r="AWN3" s="11">
        <f t="shared" si="20"/>
        <v>1.8358360000000001E-2</v>
      </c>
      <c r="AWO3" s="11">
        <f t="shared" si="20"/>
        <v>1.8273850000000001E-2</v>
      </c>
      <c r="AWP3" s="11">
        <f t="shared" si="20"/>
        <v>1.8186479999999998E-2</v>
      </c>
      <c r="AWQ3" s="11">
        <f t="shared" si="20"/>
        <v>1.8137740000000003E-2</v>
      </c>
      <c r="AWR3" s="11">
        <f t="shared" si="20"/>
        <v>1.8300460000000001E-2</v>
      </c>
      <c r="AWS3" s="11">
        <f t="shared" si="20"/>
        <v>1.8495210000000002E-2</v>
      </c>
      <c r="AWT3" s="11">
        <f t="shared" si="20"/>
        <v>1.829805E-2</v>
      </c>
      <c r="AWU3" s="11">
        <f t="shared" si="20"/>
        <v>1.8056019999999999E-2</v>
      </c>
      <c r="AWV3" s="11">
        <f t="shared" si="20"/>
        <v>1.8144239999999999E-2</v>
      </c>
      <c r="AWW3" s="11">
        <f t="shared" si="20"/>
        <v>1.8360700000000001E-2</v>
      </c>
      <c r="AWX3" s="11">
        <f t="shared" si="20"/>
        <v>1.8151259999999999E-2</v>
      </c>
      <c r="AWY3" s="11">
        <f t="shared" si="20"/>
        <v>1.8028780000000001E-2</v>
      </c>
      <c r="AWZ3" s="11">
        <f t="shared" si="20"/>
        <v>1.8126349999999999E-2</v>
      </c>
      <c r="AXA3" s="11">
        <f t="shared" si="20"/>
        <v>1.808732E-2</v>
      </c>
      <c r="AXB3" s="11">
        <f t="shared" si="20"/>
        <v>1.8247199999999998E-2</v>
      </c>
      <c r="AXC3" s="11">
        <f t="shared" si="20"/>
        <v>1.8167780000000001E-2</v>
      </c>
      <c r="AXD3" s="11">
        <f t="shared" si="20"/>
        <v>1.7939050000000002E-2</v>
      </c>
      <c r="AXE3" s="11">
        <f t="shared" si="20"/>
        <v>1.804824E-2</v>
      </c>
      <c r="AXF3" s="11">
        <f t="shared" si="20"/>
        <v>1.8111200000000001E-2</v>
      </c>
      <c r="AXG3" s="11">
        <f t="shared" si="20"/>
        <v>1.803635E-2</v>
      </c>
      <c r="AXH3" s="11">
        <f t="shared" si="20"/>
        <v>1.8342200000000003E-2</v>
      </c>
      <c r="AXI3" s="11">
        <f t="shared" si="20"/>
        <v>1.8330880000000001E-2</v>
      </c>
      <c r="AXJ3" s="11">
        <f t="shared" si="20"/>
        <v>1.8026549999999999E-2</v>
      </c>
      <c r="AXK3" s="11">
        <f t="shared" si="20"/>
        <v>1.8037280000000003E-2</v>
      </c>
      <c r="AXL3" s="11">
        <f t="shared" si="20"/>
        <v>1.805319E-2</v>
      </c>
      <c r="AXM3" s="11">
        <f t="shared" si="20"/>
        <v>1.8011580000000003E-2</v>
      </c>
      <c r="AXN3" s="11">
        <f t="shared" si="20"/>
        <v>1.8012159999999999E-2</v>
      </c>
      <c r="AXO3" s="11">
        <f t="shared" si="20"/>
        <v>1.79046E-2</v>
      </c>
      <c r="AXP3" s="11">
        <f t="shared" si="20"/>
        <v>1.780553E-2</v>
      </c>
      <c r="AXQ3" s="11">
        <f t="shared" si="20"/>
        <v>1.7884779999999999E-2</v>
      </c>
      <c r="AXR3" s="11">
        <f t="shared" si="20"/>
        <v>1.7957689999999998E-2</v>
      </c>
      <c r="AXS3" s="11">
        <f t="shared" si="20"/>
        <v>1.8020359999999999E-2</v>
      </c>
      <c r="AXT3" s="11">
        <f t="shared" si="20"/>
        <v>1.7891210000000001E-2</v>
      </c>
      <c r="AXU3" s="11">
        <f t="shared" si="20"/>
        <v>1.7800360000000001E-2</v>
      </c>
      <c r="AXV3" s="11">
        <f t="shared" si="20"/>
        <v>1.776809E-2</v>
      </c>
      <c r="AXW3" s="11">
        <f t="shared" si="20"/>
        <v>1.7883690000000001E-2</v>
      </c>
      <c r="AXX3" s="11">
        <f t="shared" si="20"/>
        <v>1.7914070000000001E-2</v>
      </c>
      <c r="AXY3" s="11">
        <f t="shared" si="20"/>
        <v>1.780549E-2</v>
      </c>
      <c r="AXZ3" s="11">
        <f t="shared" si="20"/>
        <v>1.781924E-2</v>
      </c>
      <c r="AYA3" s="11">
        <f t="shared" si="20"/>
        <v>1.787857E-2</v>
      </c>
      <c r="AYB3" s="11">
        <f t="shared" si="20"/>
        <v>1.8051829999999998E-2</v>
      </c>
      <c r="AYC3" s="11">
        <f t="shared" si="20"/>
        <v>1.7895269999999998E-2</v>
      </c>
      <c r="AYD3" s="11">
        <f t="shared" si="20"/>
        <v>1.766063E-2</v>
      </c>
      <c r="AYE3" s="11">
        <f t="shared" si="20"/>
        <v>1.7831100000000003E-2</v>
      </c>
      <c r="AYF3" s="11">
        <f t="shared" si="20"/>
        <v>1.7891859999999999E-2</v>
      </c>
      <c r="AYG3" s="11">
        <f t="shared" si="20"/>
        <v>1.7902729999999999E-2</v>
      </c>
      <c r="AYH3" s="11">
        <f t="shared" si="20"/>
        <v>1.7905239999999999E-2</v>
      </c>
      <c r="AYI3" s="11">
        <f t="shared" si="20"/>
        <v>1.7615059999999998E-2</v>
      </c>
      <c r="AYJ3" s="11">
        <f t="shared" si="20"/>
        <v>1.75984E-2</v>
      </c>
      <c r="AYK3" s="11">
        <f t="shared" si="20"/>
        <v>1.7827910000000002E-2</v>
      </c>
      <c r="AYL3" s="11">
        <f t="shared" si="20"/>
        <v>1.7845420000000001E-2</v>
      </c>
      <c r="AYM3" s="11">
        <f t="shared" si="20"/>
        <v>1.7804250000000001E-2</v>
      </c>
      <c r="AYN3" s="11">
        <f t="shared" si="20"/>
        <v>1.794507E-2</v>
      </c>
      <c r="AYO3" s="11">
        <f t="shared" si="20"/>
        <v>1.7888730000000002E-2</v>
      </c>
      <c r="AYP3" s="11">
        <f t="shared" si="20"/>
        <v>1.7729990000000001E-2</v>
      </c>
      <c r="AYQ3" s="11">
        <f t="shared" si="20"/>
        <v>1.7659109999999999E-2</v>
      </c>
      <c r="AYR3" s="11">
        <f t="shared" si="20"/>
        <v>1.7648270000000001E-2</v>
      </c>
      <c r="AYS3" s="11">
        <f t="shared" si="20"/>
        <v>1.7694920000000003E-2</v>
      </c>
      <c r="AYT3" s="11">
        <f t="shared" si="20"/>
        <v>1.7589839999999999E-2</v>
      </c>
      <c r="AYU3" s="11">
        <f t="shared" ref="AYU3:BBF3" si="21">(AYU1-AYT1)*(AYT2+AYU2)/2</f>
        <v>1.7586189999999998E-2</v>
      </c>
      <c r="AYV3" s="11">
        <f t="shared" si="21"/>
        <v>1.7436E-2</v>
      </c>
      <c r="AYW3" s="11">
        <f t="shared" si="21"/>
        <v>1.7436569999999998E-2</v>
      </c>
      <c r="AYX3" s="11">
        <f t="shared" si="21"/>
        <v>1.7758219999999998E-2</v>
      </c>
      <c r="AYY3" s="11">
        <f t="shared" si="21"/>
        <v>1.7560799999999998E-2</v>
      </c>
      <c r="AYZ3" s="11">
        <f t="shared" si="21"/>
        <v>1.7506749999999998E-2</v>
      </c>
      <c r="AZA3" s="11">
        <f t="shared" si="21"/>
        <v>1.7728879999999999E-2</v>
      </c>
      <c r="AZB3" s="11">
        <f t="shared" si="21"/>
        <v>1.7673850000000001E-2</v>
      </c>
      <c r="AZC3" s="11">
        <f t="shared" si="21"/>
        <v>1.770501E-2</v>
      </c>
      <c r="AZD3" s="11">
        <f t="shared" si="21"/>
        <v>1.7741949999999999E-2</v>
      </c>
      <c r="AZE3" s="11">
        <f t="shared" si="21"/>
        <v>1.768865E-2</v>
      </c>
      <c r="AZF3" s="11">
        <f t="shared" si="21"/>
        <v>1.7536389999999999E-2</v>
      </c>
      <c r="AZG3" s="11">
        <f t="shared" si="21"/>
        <v>1.73391E-2</v>
      </c>
      <c r="AZH3" s="11">
        <f t="shared" si="21"/>
        <v>1.7612559999999999E-2</v>
      </c>
      <c r="AZI3" s="11">
        <f t="shared" si="21"/>
        <v>1.7519420000000001E-2</v>
      </c>
      <c r="AZJ3" s="11">
        <f t="shared" si="21"/>
        <v>1.7178140000000001E-2</v>
      </c>
      <c r="AZK3" s="11">
        <f t="shared" si="21"/>
        <v>1.7499540000000001E-2</v>
      </c>
      <c r="AZL3" s="11">
        <f t="shared" si="21"/>
        <v>1.7355209999999999E-2</v>
      </c>
      <c r="AZM3" s="11">
        <f t="shared" si="21"/>
        <v>1.7058709999999998E-2</v>
      </c>
      <c r="AZN3" s="11">
        <f t="shared" si="21"/>
        <v>1.712377E-2</v>
      </c>
      <c r="AZO3" s="11">
        <f t="shared" si="21"/>
        <v>1.7136370000000001E-2</v>
      </c>
      <c r="AZP3" s="11">
        <f t="shared" si="21"/>
        <v>1.7160160000000001E-2</v>
      </c>
      <c r="AZQ3" s="11">
        <f t="shared" si="21"/>
        <v>1.7098149999999999E-2</v>
      </c>
      <c r="AZR3" s="11">
        <f t="shared" si="21"/>
        <v>1.7065739999999999E-2</v>
      </c>
      <c r="AZS3" s="11">
        <f t="shared" si="21"/>
        <v>1.7055109999999998E-2</v>
      </c>
      <c r="AZT3" s="11">
        <f t="shared" si="21"/>
        <v>1.7081349999999999E-2</v>
      </c>
      <c r="AZU3" s="11">
        <f t="shared" si="21"/>
        <v>1.7084820000000001E-2</v>
      </c>
      <c r="AZV3" s="11">
        <f t="shared" si="21"/>
        <v>1.6985939999999998E-2</v>
      </c>
      <c r="AZW3" s="11">
        <f t="shared" si="21"/>
        <v>1.685503E-2</v>
      </c>
      <c r="AZX3" s="11">
        <f t="shared" si="21"/>
        <v>1.6838550000000001E-2</v>
      </c>
      <c r="AZY3" s="11">
        <f t="shared" si="21"/>
        <v>1.6959740000000001E-2</v>
      </c>
      <c r="AZZ3" s="11">
        <f t="shared" si="21"/>
        <v>1.6998940000000001E-2</v>
      </c>
      <c r="BAA3" s="11">
        <f t="shared" si="21"/>
        <v>1.684948E-2</v>
      </c>
      <c r="BAB3" s="11">
        <f t="shared" si="21"/>
        <v>1.6928229999999999E-2</v>
      </c>
      <c r="BAC3" s="11">
        <f t="shared" si="21"/>
        <v>1.7254209999999999E-2</v>
      </c>
      <c r="BAD3" s="11">
        <f t="shared" si="21"/>
        <v>1.7151710000000001E-2</v>
      </c>
      <c r="BAE3" s="11">
        <f t="shared" si="21"/>
        <v>1.683631E-2</v>
      </c>
      <c r="BAF3" s="11">
        <f t="shared" si="21"/>
        <v>1.6974309999999999E-2</v>
      </c>
      <c r="BAG3" s="11">
        <f t="shared" si="21"/>
        <v>1.6943010000000001E-2</v>
      </c>
      <c r="BAH3" s="11">
        <f t="shared" si="21"/>
        <v>1.6946059999999999E-2</v>
      </c>
      <c r="BAI3" s="11">
        <f t="shared" si="21"/>
        <v>1.6923960000000002E-2</v>
      </c>
      <c r="BAJ3" s="11">
        <f t="shared" si="21"/>
        <v>1.6905369999999999E-2</v>
      </c>
      <c r="BAK3" s="11">
        <f t="shared" si="21"/>
        <v>1.681788E-2</v>
      </c>
      <c r="BAL3" s="11">
        <f t="shared" si="21"/>
        <v>1.6556830000000002E-2</v>
      </c>
      <c r="BAM3" s="11">
        <f t="shared" si="21"/>
        <v>1.6614509999999999E-2</v>
      </c>
      <c r="BAN3" s="11">
        <f t="shared" si="21"/>
        <v>1.7015020000000002E-2</v>
      </c>
      <c r="BAO3" s="11">
        <f t="shared" si="21"/>
        <v>1.7101060000000001E-2</v>
      </c>
      <c r="BAP3" s="11">
        <f t="shared" si="21"/>
        <v>1.663222E-2</v>
      </c>
      <c r="BAQ3" s="11">
        <f t="shared" si="21"/>
        <v>1.6535709999999999E-2</v>
      </c>
      <c r="BAR3" s="11">
        <f t="shared" si="21"/>
        <v>1.6587619999999997E-2</v>
      </c>
      <c r="BAS3" s="11">
        <f t="shared" si="21"/>
        <v>1.6586190000000001E-2</v>
      </c>
      <c r="BAT3" s="11">
        <f t="shared" si="21"/>
        <v>1.660091E-2</v>
      </c>
      <c r="BAU3" s="11">
        <f t="shared" si="21"/>
        <v>1.6761990000000001E-2</v>
      </c>
      <c r="BAV3" s="11">
        <f t="shared" si="21"/>
        <v>1.686907E-2</v>
      </c>
      <c r="BAW3" s="11">
        <f t="shared" si="21"/>
        <v>1.669288E-2</v>
      </c>
      <c r="BAX3" s="11">
        <f t="shared" si="21"/>
        <v>1.6371810000000001E-2</v>
      </c>
      <c r="BAY3" s="11">
        <f t="shared" si="21"/>
        <v>1.6339300000000001E-2</v>
      </c>
      <c r="BAZ3" s="11">
        <f t="shared" si="21"/>
        <v>1.6538000000000001E-2</v>
      </c>
      <c r="BBA3" s="11">
        <f t="shared" si="21"/>
        <v>1.6392469999999999E-2</v>
      </c>
      <c r="BBB3" s="11">
        <f t="shared" si="21"/>
        <v>1.6332619999999999E-2</v>
      </c>
      <c r="BBC3" s="11">
        <f t="shared" si="21"/>
        <v>1.661112E-2</v>
      </c>
      <c r="BBD3" s="11">
        <f t="shared" si="21"/>
        <v>1.6651289999999999E-2</v>
      </c>
      <c r="BBE3" s="11">
        <f t="shared" si="21"/>
        <v>1.6616220000000001E-2</v>
      </c>
      <c r="BBF3" s="11">
        <f t="shared" si="21"/>
        <v>1.6448960000000002E-2</v>
      </c>
      <c r="BBG3" s="11">
        <f t="shared" ref="BBG3:BDR3" si="22">(BBG1-BBF1)*(BBF2+BBG2)/2</f>
        <v>1.613649E-2</v>
      </c>
      <c r="BBH3" s="11">
        <f t="shared" si="22"/>
        <v>1.6253240000000002E-2</v>
      </c>
      <c r="BBI3" s="11">
        <f t="shared" si="22"/>
        <v>1.6312399999999998E-2</v>
      </c>
      <c r="BBJ3" s="11">
        <f t="shared" si="22"/>
        <v>1.6155829999999999E-2</v>
      </c>
      <c r="BBK3" s="11">
        <f t="shared" si="22"/>
        <v>1.61987E-2</v>
      </c>
      <c r="BBL3" s="11">
        <f t="shared" si="22"/>
        <v>1.6138099999999999E-2</v>
      </c>
      <c r="BBM3" s="11">
        <f t="shared" si="22"/>
        <v>1.6121220000000002E-2</v>
      </c>
      <c r="BBN3" s="11">
        <f t="shared" si="22"/>
        <v>1.651656E-2</v>
      </c>
      <c r="BBO3" s="11">
        <f t="shared" si="22"/>
        <v>1.6607210000000001E-2</v>
      </c>
      <c r="BBP3" s="11">
        <f t="shared" si="22"/>
        <v>1.648059E-2</v>
      </c>
      <c r="BBQ3" s="11">
        <f t="shared" si="22"/>
        <v>1.6387209999999999E-2</v>
      </c>
      <c r="BBR3" s="11">
        <f t="shared" si="22"/>
        <v>1.6400870000000001E-2</v>
      </c>
      <c r="BBS3" s="11">
        <f t="shared" si="22"/>
        <v>1.6477559999999999E-2</v>
      </c>
      <c r="BBT3" s="11">
        <f t="shared" si="22"/>
        <v>1.6361830000000001E-2</v>
      </c>
      <c r="BBU3" s="11">
        <f t="shared" si="22"/>
        <v>1.6365939999999999E-2</v>
      </c>
      <c r="BBV3" s="11">
        <f t="shared" si="22"/>
        <v>1.648519E-2</v>
      </c>
      <c r="BBW3" s="11">
        <f t="shared" si="22"/>
        <v>1.6532270000000002E-2</v>
      </c>
      <c r="BBX3" s="11">
        <f t="shared" si="22"/>
        <v>1.6408410000000002E-2</v>
      </c>
      <c r="BBY3" s="11">
        <f t="shared" si="22"/>
        <v>1.6585490000000001E-2</v>
      </c>
      <c r="BBZ3" s="11">
        <f t="shared" si="22"/>
        <v>1.6648619999999999E-2</v>
      </c>
      <c r="BCA3" s="11">
        <f t="shared" si="22"/>
        <v>1.6357549999999998E-2</v>
      </c>
      <c r="BCB3" s="11">
        <f t="shared" si="22"/>
        <v>1.608712E-2</v>
      </c>
      <c r="BCC3" s="11">
        <f t="shared" si="22"/>
        <v>1.6104E-2</v>
      </c>
      <c r="BCD3" s="11">
        <f t="shared" si="22"/>
        <v>1.6213100000000001E-2</v>
      </c>
      <c r="BCE3" s="11">
        <f t="shared" si="22"/>
        <v>1.6247240000000003E-2</v>
      </c>
      <c r="BCF3" s="11">
        <f t="shared" si="22"/>
        <v>1.6622430000000001E-2</v>
      </c>
      <c r="BCG3" s="11">
        <f t="shared" si="22"/>
        <v>1.6622439999999999E-2</v>
      </c>
      <c r="BCH3" s="11">
        <f t="shared" si="22"/>
        <v>1.6577969999999997E-2</v>
      </c>
      <c r="BCI3" s="11">
        <f t="shared" si="22"/>
        <v>1.6603819999999998E-2</v>
      </c>
      <c r="BCJ3" s="11">
        <f t="shared" si="22"/>
        <v>1.6291959999999998E-2</v>
      </c>
      <c r="BCK3" s="11">
        <f t="shared" si="22"/>
        <v>1.6282040000000001E-2</v>
      </c>
      <c r="BCL3" s="11">
        <f t="shared" si="22"/>
        <v>1.6283350000000002E-2</v>
      </c>
      <c r="BCM3" s="11">
        <f t="shared" si="22"/>
        <v>1.6386029999999999E-2</v>
      </c>
      <c r="BCN3" s="11">
        <f t="shared" si="22"/>
        <v>1.6610129999999997E-2</v>
      </c>
      <c r="BCO3" s="11">
        <f t="shared" si="22"/>
        <v>1.6384329999999999E-2</v>
      </c>
      <c r="BCP3" s="11">
        <f t="shared" si="22"/>
        <v>1.6118939999999998E-2</v>
      </c>
      <c r="BCQ3" s="11">
        <f t="shared" si="22"/>
        <v>1.6462939999999999E-2</v>
      </c>
      <c r="BCR3" s="11">
        <f t="shared" si="22"/>
        <v>1.6423130000000001E-2</v>
      </c>
      <c r="BCS3" s="11">
        <f t="shared" si="22"/>
        <v>1.6183500000000003E-2</v>
      </c>
      <c r="BCT3" s="11">
        <f t="shared" si="22"/>
        <v>1.623842E-2</v>
      </c>
      <c r="BCU3" s="11">
        <f t="shared" si="22"/>
        <v>1.6322320000000001E-2</v>
      </c>
      <c r="BCV3" s="11">
        <f t="shared" si="22"/>
        <v>1.6361129999999998E-2</v>
      </c>
      <c r="BCW3" s="11">
        <f t="shared" si="22"/>
        <v>1.62373E-2</v>
      </c>
      <c r="BCX3" s="11">
        <f t="shared" si="22"/>
        <v>1.6259849999999999E-2</v>
      </c>
      <c r="BCY3" s="11">
        <f t="shared" si="22"/>
        <v>1.6230830000000002E-2</v>
      </c>
      <c r="BCZ3" s="11">
        <f t="shared" si="22"/>
        <v>1.6170819999999999E-2</v>
      </c>
      <c r="BDA3" s="11">
        <f t="shared" si="22"/>
        <v>1.6189229999999999E-2</v>
      </c>
      <c r="BDB3" s="11">
        <f t="shared" si="22"/>
        <v>1.6222300000000002E-2</v>
      </c>
      <c r="BDC3" s="11">
        <f t="shared" si="22"/>
        <v>1.6391819999999998E-2</v>
      </c>
      <c r="BDD3" s="11">
        <f t="shared" si="22"/>
        <v>1.6597290000000001E-2</v>
      </c>
      <c r="BDE3" s="11">
        <f t="shared" si="22"/>
        <v>1.62846E-2</v>
      </c>
      <c r="BDF3" s="11">
        <f t="shared" si="22"/>
        <v>1.5979179999999999E-2</v>
      </c>
      <c r="BDG3" s="11">
        <f t="shared" si="22"/>
        <v>1.5989300000000001E-2</v>
      </c>
      <c r="BDH3" s="11">
        <f t="shared" si="22"/>
        <v>1.607884E-2</v>
      </c>
      <c r="BDI3" s="11">
        <f t="shared" si="22"/>
        <v>1.634441E-2</v>
      </c>
      <c r="BDJ3" s="11">
        <f t="shared" si="22"/>
        <v>1.6382649999999999E-2</v>
      </c>
      <c r="BDK3" s="11">
        <f t="shared" si="22"/>
        <v>1.6336649999999998E-2</v>
      </c>
      <c r="BDL3" s="11">
        <f t="shared" si="22"/>
        <v>1.6179229999999999E-2</v>
      </c>
      <c r="BDM3" s="11">
        <f t="shared" si="22"/>
        <v>1.5913960000000001E-2</v>
      </c>
      <c r="BDN3" s="11">
        <f t="shared" si="22"/>
        <v>1.6115640000000001E-2</v>
      </c>
      <c r="BDO3" s="11">
        <f t="shared" si="22"/>
        <v>1.6120470000000001E-2</v>
      </c>
      <c r="BDP3" s="11">
        <f t="shared" si="22"/>
        <v>1.5895610000000001E-2</v>
      </c>
      <c r="BDQ3" s="11">
        <f t="shared" si="22"/>
        <v>1.6015210000000002E-2</v>
      </c>
      <c r="BDR3" s="11">
        <f t="shared" si="22"/>
        <v>1.5847779999999999E-2</v>
      </c>
      <c r="BDS3" s="11">
        <f t="shared" ref="BDS3:BGD3" si="23">(BDS1-BDR1)*(BDR2+BDS2)/2</f>
        <v>1.6029439999999999E-2</v>
      </c>
      <c r="BDT3" s="11">
        <f t="shared" si="23"/>
        <v>1.634331E-2</v>
      </c>
      <c r="BDU3" s="11">
        <f t="shared" si="23"/>
        <v>1.617973E-2</v>
      </c>
      <c r="BDV3" s="11">
        <f t="shared" si="23"/>
        <v>1.594464E-2</v>
      </c>
      <c r="BDW3" s="11">
        <f t="shared" si="23"/>
        <v>1.5865000000000001E-2</v>
      </c>
      <c r="BDX3" s="11">
        <f t="shared" si="23"/>
        <v>1.586214E-2</v>
      </c>
      <c r="BDY3" s="11">
        <f t="shared" si="23"/>
        <v>1.5829300000000001E-2</v>
      </c>
      <c r="BDZ3" s="11">
        <f t="shared" si="23"/>
        <v>1.6109500000000002E-2</v>
      </c>
      <c r="BEA3" s="11">
        <f t="shared" si="23"/>
        <v>1.6519930000000002E-2</v>
      </c>
      <c r="BEB3" s="11">
        <f t="shared" si="23"/>
        <v>1.642267E-2</v>
      </c>
      <c r="BEC3" s="11">
        <f t="shared" si="23"/>
        <v>1.606105E-2</v>
      </c>
      <c r="BED3" s="11">
        <f t="shared" si="23"/>
        <v>1.607337E-2</v>
      </c>
      <c r="BEE3" s="11">
        <f t="shared" si="23"/>
        <v>1.59808E-2</v>
      </c>
      <c r="BEF3" s="11">
        <f t="shared" si="23"/>
        <v>1.5793460000000002E-2</v>
      </c>
      <c r="BEG3" s="11">
        <f t="shared" si="23"/>
        <v>1.6104520000000001E-2</v>
      </c>
      <c r="BEH3" s="11">
        <f t="shared" si="23"/>
        <v>1.611048E-2</v>
      </c>
      <c r="BEI3" s="11">
        <f t="shared" si="23"/>
        <v>1.5795460000000001E-2</v>
      </c>
      <c r="BEJ3" s="11">
        <f t="shared" si="23"/>
        <v>1.5964320000000001E-2</v>
      </c>
      <c r="BEK3" s="11">
        <f t="shared" si="23"/>
        <v>1.6261940000000003E-2</v>
      </c>
      <c r="BEL3" s="11">
        <f t="shared" si="23"/>
        <v>1.631877E-2</v>
      </c>
      <c r="BEM3" s="11">
        <f t="shared" si="23"/>
        <v>1.6125170000000001E-2</v>
      </c>
      <c r="BEN3" s="11">
        <f t="shared" si="23"/>
        <v>1.6266180000000002E-2</v>
      </c>
      <c r="BEO3" s="11">
        <f t="shared" si="23"/>
        <v>1.6066879999999999E-2</v>
      </c>
      <c r="BEP3" s="11">
        <f t="shared" si="23"/>
        <v>1.5720060000000001E-2</v>
      </c>
      <c r="BEQ3" s="11">
        <f t="shared" si="23"/>
        <v>1.6001969999999997E-2</v>
      </c>
      <c r="BER3" s="11">
        <f t="shared" si="23"/>
        <v>1.592528E-2</v>
      </c>
      <c r="BES3" s="11">
        <f t="shared" si="23"/>
        <v>1.5775630000000002E-2</v>
      </c>
      <c r="BET3" s="11">
        <f t="shared" si="23"/>
        <v>1.5793939999999999E-2</v>
      </c>
      <c r="BEU3" s="11">
        <f t="shared" si="23"/>
        <v>1.5767450000000002E-2</v>
      </c>
      <c r="BEV3" s="11">
        <f t="shared" si="23"/>
        <v>1.593808E-2</v>
      </c>
      <c r="BEW3" s="11">
        <f t="shared" si="23"/>
        <v>1.6006679999999999E-2</v>
      </c>
      <c r="BEX3" s="11">
        <f t="shared" si="23"/>
        <v>1.6050740000000001E-2</v>
      </c>
      <c r="BEY3" s="11">
        <f t="shared" si="23"/>
        <v>1.6036100000000001E-2</v>
      </c>
      <c r="BEZ3" s="11">
        <f t="shared" si="23"/>
        <v>1.5914640000000001E-2</v>
      </c>
      <c r="BFA3" s="11">
        <f t="shared" si="23"/>
        <v>1.5987540000000001E-2</v>
      </c>
      <c r="BFB3" s="11">
        <f t="shared" si="23"/>
        <v>1.5874389999999999E-2</v>
      </c>
      <c r="BFC3" s="11">
        <f t="shared" si="23"/>
        <v>1.5841879999999999E-2</v>
      </c>
      <c r="BFD3" s="11">
        <f t="shared" si="23"/>
        <v>1.5947099999999999E-2</v>
      </c>
      <c r="BFE3" s="11">
        <f t="shared" si="23"/>
        <v>1.5727959999999999E-2</v>
      </c>
      <c r="BFF3" s="11">
        <f t="shared" si="23"/>
        <v>1.577456E-2</v>
      </c>
      <c r="BFG3" s="11">
        <f t="shared" si="23"/>
        <v>1.5867240000000001E-2</v>
      </c>
      <c r="BFH3" s="11">
        <f t="shared" si="23"/>
        <v>1.5726379999999998E-2</v>
      </c>
      <c r="BFI3" s="11">
        <f t="shared" si="23"/>
        <v>1.5748689999999999E-2</v>
      </c>
      <c r="BFJ3" s="11">
        <f t="shared" si="23"/>
        <v>1.5718450000000002E-2</v>
      </c>
      <c r="BFK3" s="11">
        <f t="shared" si="23"/>
        <v>1.5740979999999998E-2</v>
      </c>
      <c r="BFL3" s="11">
        <f t="shared" si="23"/>
        <v>1.5661020000000001E-2</v>
      </c>
      <c r="BFM3" s="11">
        <f t="shared" si="23"/>
        <v>1.555169E-2</v>
      </c>
      <c r="BFN3" s="11">
        <f t="shared" si="23"/>
        <v>1.568429E-2</v>
      </c>
      <c r="BFO3" s="11">
        <f t="shared" si="23"/>
        <v>1.571438E-2</v>
      </c>
      <c r="BFP3" s="11">
        <f t="shared" si="23"/>
        <v>1.5776800000000001E-2</v>
      </c>
      <c r="BFQ3" s="11">
        <f t="shared" si="23"/>
        <v>1.583623E-2</v>
      </c>
      <c r="BFR3" s="11">
        <f t="shared" si="23"/>
        <v>1.573884E-2</v>
      </c>
      <c r="BFS3" s="11">
        <f t="shared" si="23"/>
        <v>1.5714720000000001E-2</v>
      </c>
      <c r="BFT3" s="11">
        <f t="shared" si="23"/>
        <v>1.555692E-2</v>
      </c>
      <c r="BFU3" s="11">
        <f t="shared" si="23"/>
        <v>1.5595769999999998E-2</v>
      </c>
      <c r="BFV3" s="11">
        <f t="shared" si="23"/>
        <v>1.5613279999999998E-2</v>
      </c>
      <c r="BFW3" s="11">
        <f t="shared" si="23"/>
        <v>1.537178E-2</v>
      </c>
      <c r="BFX3" s="11">
        <f t="shared" si="23"/>
        <v>1.5420149999999999E-2</v>
      </c>
      <c r="BFY3" s="11">
        <f t="shared" si="23"/>
        <v>1.5467010000000002E-2</v>
      </c>
      <c r="BFZ3" s="11">
        <f t="shared" si="23"/>
        <v>1.5680989999999999E-2</v>
      </c>
      <c r="BGA3" s="11">
        <f t="shared" si="23"/>
        <v>1.5691069999999998E-2</v>
      </c>
      <c r="BGB3" s="11">
        <f t="shared" si="23"/>
        <v>1.56134E-2</v>
      </c>
      <c r="BGC3" s="11">
        <f t="shared" si="23"/>
        <v>1.567319E-2</v>
      </c>
      <c r="BGD3" s="11">
        <f t="shared" si="23"/>
        <v>1.571502E-2</v>
      </c>
      <c r="BGE3" s="11">
        <f t="shared" ref="BGE3:BIP3" si="24">(BGE1-BGD1)*(BGD2+BGE2)/2</f>
        <v>1.5719029999999998E-2</v>
      </c>
      <c r="BGF3" s="11">
        <f t="shared" si="24"/>
        <v>1.5571049999999999E-2</v>
      </c>
      <c r="BGG3" s="11">
        <f t="shared" si="24"/>
        <v>1.5680880000000001E-2</v>
      </c>
      <c r="BGH3" s="11">
        <f t="shared" si="24"/>
        <v>1.5539500000000001E-2</v>
      </c>
      <c r="BGI3" s="11">
        <f t="shared" si="24"/>
        <v>1.533669E-2</v>
      </c>
      <c r="BGJ3" s="11">
        <f t="shared" si="24"/>
        <v>1.5373629999999999E-2</v>
      </c>
      <c r="BGK3" s="11">
        <f t="shared" si="24"/>
        <v>1.5600330000000003E-2</v>
      </c>
      <c r="BGL3" s="11">
        <f t="shared" si="24"/>
        <v>1.5524860000000001E-2</v>
      </c>
      <c r="BGM3" s="11">
        <f t="shared" si="24"/>
        <v>1.539252E-2</v>
      </c>
      <c r="BGN3" s="11">
        <f t="shared" si="24"/>
        <v>1.554347E-2</v>
      </c>
      <c r="BGO3" s="11">
        <f t="shared" si="24"/>
        <v>1.5552840000000002E-2</v>
      </c>
      <c r="BGP3" s="11">
        <f t="shared" si="24"/>
        <v>1.547168E-2</v>
      </c>
      <c r="BGQ3" s="11">
        <f t="shared" si="24"/>
        <v>1.5419909999999998E-2</v>
      </c>
      <c r="BGR3" s="11">
        <f t="shared" si="24"/>
        <v>1.5482020000000001E-2</v>
      </c>
      <c r="BGS3" s="11">
        <f t="shared" si="24"/>
        <v>1.5329269999999999E-2</v>
      </c>
      <c r="BGT3" s="11">
        <f t="shared" si="24"/>
        <v>1.5335029999999999E-2</v>
      </c>
      <c r="BGU3" s="11">
        <f t="shared" si="24"/>
        <v>1.533437E-2</v>
      </c>
      <c r="BGV3" s="11">
        <f t="shared" si="24"/>
        <v>1.5128920000000001E-2</v>
      </c>
      <c r="BGW3" s="11">
        <f t="shared" si="24"/>
        <v>1.5106319999999999E-2</v>
      </c>
      <c r="BGX3" s="11">
        <f t="shared" si="24"/>
        <v>1.516787E-2</v>
      </c>
      <c r="BGY3" s="11">
        <f t="shared" si="24"/>
        <v>1.524997E-2</v>
      </c>
      <c r="BGZ3" s="11">
        <f t="shared" si="24"/>
        <v>1.5437319999999999E-2</v>
      </c>
      <c r="BHA3" s="11">
        <f t="shared" si="24"/>
        <v>1.551811E-2</v>
      </c>
      <c r="BHB3" s="11">
        <f t="shared" si="24"/>
        <v>1.5580439999999999E-2</v>
      </c>
      <c r="BHC3" s="11">
        <f t="shared" si="24"/>
        <v>1.549876E-2</v>
      </c>
      <c r="BHD3" s="11">
        <f t="shared" si="24"/>
        <v>1.5254209999999999E-2</v>
      </c>
      <c r="BHE3" s="11">
        <f t="shared" si="24"/>
        <v>1.530202E-2</v>
      </c>
      <c r="BHF3" s="11">
        <f t="shared" si="24"/>
        <v>1.541054E-2</v>
      </c>
      <c r="BHG3" s="11">
        <f t="shared" si="24"/>
        <v>1.542842E-2</v>
      </c>
      <c r="BHH3" s="11">
        <f t="shared" si="24"/>
        <v>1.5539579999999997E-2</v>
      </c>
      <c r="BHI3" s="11">
        <f t="shared" si="24"/>
        <v>1.5542619999999998E-2</v>
      </c>
      <c r="BHJ3" s="11">
        <f t="shared" si="24"/>
        <v>1.5422090000000001E-2</v>
      </c>
      <c r="BHK3" s="11">
        <f t="shared" si="24"/>
        <v>1.5368439999999999E-2</v>
      </c>
      <c r="BHL3" s="11">
        <f t="shared" si="24"/>
        <v>1.5202459999999998E-2</v>
      </c>
      <c r="BHM3" s="11">
        <f t="shared" si="24"/>
        <v>1.5145319999999999E-2</v>
      </c>
      <c r="BHN3" s="11">
        <f t="shared" si="24"/>
        <v>1.5254150000000001E-2</v>
      </c>
      <c r="BHO3" s="11">
        <f t="shared" si="24"/>
        <v>1.5583E-2</v>
      </c>
      <c r="BHP3" s="11">
        <f t="shared" si="24"/>
        <v>1.5504289999999999E-2</v>
      </c>
      <c r="BHQ3" s="11">
        <f t="shared" si="24"/>
        <v>1.519294E-2</v>
      </c>
      <c r="BHR3" s="11">
        <f t="shared" si="24"/>
        <v>1.514132E-2</v>
      </c>
      <c r="BHS3" s="11">
        <f t="shared" si="24"/>
        <v>1.5045430000000002E-2</v>
      </c>
      <c r="BHT3" s="11">
        <f t="shared" si="24"/>
        <v>1.5182240000000001E-2</v>
      </c>
      <c r="BHU3" s="11">
        <f t="shared" si="24"/>
        <v>1.51821E-2</v>
      </c>
      <c r="BHV3" s="11">
        <f t="shared" si="24"/>
        <v>1.525841E-2</v>
      </c>
      <c r="BHW3" s="11">
        <f t="shared" si="24"/>
        <v>1.5333759999999998E-2</v>
      </c>
      <c r="BHX3" s="11">
        <f t="shared" si="24"/>
        <v>1.5147859999999999E-2</v>
      </c>
      <c r="BHY3" s="11">
        <f t="shared" si="24"/>
        <v>1.5055680000000002E-2</v>
      </c>
      <c r="BHZ3" s="11">
        <f t="shared" si="24"/>
        <v>1.5539379999999998E-2</v>
      </c>
      <c r="BIA3" s="11">
        <f t="shared" si="24"/>
        <v>1.549905E-2</v>
      </c>
      <c r="BIB3" s="11">
        <f t="shared" si="24"/>
        <v>1.5139680000000001E-2</v>
      </c>
      <c r="BIC3" s="11">
        <f t="shared" si="24"/>
        <v>1.5185850000000001E-2</v>
      </c>
      <c r="BID3" s="11">
        <f t="shared" si="24"/>
        <v>1.5031050000000001E-2</v>
      </c>
      <c r="BIE3" s="11">
        <f t="shared" si="24"/>
        <v>1.5189090000000002E-2</v>
      </c>
      <c r="BIF3" s="11">
        <f t="shared" si="24"/>
        <v>1.530722E-2</v>
      </c>
      <c r="BIG3" s="11">
        <f t="shared" si="24"/>
        <v>1.515246E-2</v>
      </c>
      <c r="BIH3" s="11">
        <f t="shared" si="24"/>
        <v>1.5043910000000001E-2</v>
      </c>
      <c r="BII3" s="11">
        <f t="shared" si="24"/>
        <v>1.4942550000000001E-2</v>
      </c>
      <c r="BIJ3" s="11">
        <f t="shared" si="24"/>
        <v>1.5003540000000003E-2</v>
      </c>
      <c r="BIK3" s="11">
        <f t="shared" si="24"/>
        <v>1.507761E-2</v>
      </c>
      <c r="BIL3" s="11">
        <f t="shared" si="24"/>
        <v>1.501367E-2</v>
      </c>
      <c r="BIM3" s="11">
        <f t="shared" si="24"/>
        <v>1.5159300000000001E-2</v>
      </c>
      <c r="BIN3" s="11">
        <f t="shared" si="24"/>
        <v>1.5104419999999999E-2</v>
      </c>
      <c r="BIO3" s="11">
        <f t="shared" si="24"/>
        <v>1.5054249999999998E-2</v>
      </c>
      <c r="BIP3" s="11">
        <f t="shared" si="24"/>
        <v>1.5289250000000001E-2</v>
      </c>
      <c r="BIQ3" s="11">
        <f t="shared" ref="BIQ3:BLB3" si="25">(BIQ1-BIP1)*(BIP2+BIQ2)/2</f>
        <v>1.5386819999999999E-2</v>
      </c>
      <c r="BIR3" s="11">
        <f t="shared" si="25"/>
        <v>1.5247690000000001E-2</v>
      </c>
      <c r="BIS3" s="11">
        <f t="shared" si="25"/>
        <v>1.4970790000000001E-2</v>
      </c>
      <c r="BIT3" s="11">
        <f t="shared" si="25"/>
        <v>1.5102600000000001E-2</v>
      </c>
      <c r="BIU3" s="11">
        <f t="shared" si="25"/>
        <v>1.517657E-2</v>
      </c>
      <c r="BIV3" s="11">
        <f t="shared" si="25"/>
        <v>1.500748E-2</v>
      </c>
      <c r="BIW3" s="11">
        <f t="shared" si="25"/>
        <v>1.4974109999999999E-2</v>
      </c>
      <c r="BIX3" s="11">
        <f t="shared" si="25"/>
        <v>1.4892309999999999E-2</v>
      </c>
      <c r="BIY3" s="11">
        <f t="shared" si="25"/>
        <v>1.4894309999999997E-2</v>
      </c>
      <c r="BIZ3" s="11">
        <f t="shared" si="25"/>
        <v>1.509947E-2</v>
      </c>
      <c r="BJA3" s="11">
        <f t="shared" si="25"/>
        <v>1.5083579999999999E-2</v>
      </c>
      <c r="BJB3" s="11">
        <f t="shared" si="25"/>
        <v>1.488858E-2</v>
      </c>
      <c r="BJC3" s="11">
        <f t="shared" si="25"/>
        <v>1.4932959999999999E-2</v>
      </c>
      <c r="BJD3" s="11">
        <f t="shared" si="25"/>
        <v>1.489035E-2</v>
      </c>
      <c r="BJE3" s="11">
        <f t="shared" si="25"/>
        <v>1.482398E-2</v>
      </c>
      <c r="BJF3" s="11">
        <f t="shared" si="25"/>
        <v>1.4817759999999999E-2</v>
      </c>
      <c r="BJG3" s="11">
        <f t="shared" si="25"/>
        <v>1.48138E-2</v>
      </c>
      <c r="BJH3" s="11">
        <f t="shared" si="25"/>
        <v>1.4724949999999999E-2</v>
      </c>
      <c r="BJI3" s="11">
        <f t="shared" si="25"/>
        <v>1.4850810000000001E-2</v>
      </c>
      <c r="BJJ3" s="11">
        <f t="shared" si="25"/>
        <v>1.4870980000000001E-2</v>
      </c>
      <c r="BJK3" s="11">
        <f t="shared" si="25"/>
        <v>1.4630239999999999E-2</v>
      </c>
      <c r="BJL3" s="11">
        <f t="shared" si="25"/>
        <v>1.492222E-2</v>
      </c>
      <c r="BJM3" s="11">
        <f t="shared" si="25"/>
        <v>1.48957E-2</v>
      </c>
      <c r="BJN3" s="11">
        <f t="shared" si="25"/>
        <v>1.4635289999999999E-2</v>
      </c>
      <c r="BJO3" s="11">
        <f t="shared" si="25"/>
        <v>1.472915E-2</v>
      </c>
      <c r="BJP3" s="11">
        <f t="shared" si="25"/>
        <v>1.4700830000000002E-2</v>
      </c>
      <c r="BJQ3" s="11">
        <f t="shared" si="25"/>
        <v>1.472824E-2</v>
      </c>
      <c r="BJR3" s="11">
        <f t="shared" si="25"/>
        <v>1.5004179999999999E-2</v>
      </c>
      <c r="BJS3" s="11">
        <f t="shared" si="25"/>
        <v>1.4977259999999999E-2</v>
      </c>
      <c r="BJT3" s="11">
        <f t="shared" si="25"/>
        <v>1.4637339999999999E-2</v>
      </c>
      <c r="BJU3" s="11">
        <f t="shared" si="25"/>
        <v>1.464271E-2</v>
      </c>
      <c r="BJV3" s="11">
        <f t="shared" si="25"/>
        <v>1.4779469999999999E-2</v>
      </c>
      <c r="BJW3" s="11">
        <f t="shared" si="25"/>
        <v>1.4754949999999999E-2</v>
      </c>
      <c r="BJX3" s="11">
        <f t="shared" si="25"/>
        <v>1.462601E-2</v>
      </c>
      <c r="BJY3" s="11">
        <f t="shared" si="25"/>
        <v>1.461956E-2</v>
      </c>
      <c r="BJZ3" s="11">
        <f t="shared" si="25"/>
        <v>1.472793E-2</v>
      </c>
      <c r="BKA3" s="11">
        <f t="shared" si="25"/>
        <v>1.479953E-2</v>
      </c>
      <c r="BKB3" s="11">
        <f t="shared" si="25"/>
        <v>1.471541E-2</v>
      </c>
      <c r="BKC3" s="11">
        <f t="shared" si="25"/>
        <v>1.486558E-2</v>
      </c>
      <c r="BKD3" s="11">
        <f t="shared" si="25"/>
        <v>1.490969E-2</v>
      </c>
      <c r="BKE3" s="11">
        <f t="shared" si="25"/>
        <v>1.464352E-2</v>
      </c>
      <c r="BKF3" s="11">
        <f t="shared" si="25"/>
        <v>1.46006E-2</v>
      </c>
      <c r="BKG3" s="11">
        <f t="shared" si="25"/>
        <v>1.451912E-2</v>
      </c>
      <c r="BKH3" s="11">
        <f t="shared" si="25"/>
        <v>1.4450269999999999E-2</v>
      </c>
      <c r="BKI3" s="11">
        <f t="shared" si="25"/>
        <v>1.4638139999999999E-2</v>
      </c>
      <c r="BKJ3" s="11">
        <f t="shared" si="25"/>
        <v>1.46505E-2</v>
      </c>
      <c r="BKK3" s="11">
        <f t="shared" si="25"/>
        <v>1.4528000000000003E-2</v>
      </c>
      <c r="BKL3" s="11">
        <f t="shared" si="25"/>
        <v>1.4575630000000001E-2</v>
      </c>
      <c r="BKM3" s="11">
        <f t="shared" si="25"/>
        <v>1.446505E-2</v>
      </c>
      <c r="BKN3" s="11">
        <f t="shared" si="25"/>
        <v>1.4480550000000002E-2</v>
      </c>
      <c r="BKO3" s="11">
        <f t="shared" si="25"/>
        <v>1.4516490000000002E-2</v>
      </c>
      <c r="BKP3" s="11">
        <f t="shared" si="25"/>
        <v>1.452851E-2</v>
      </c>
      <c r="BKQ3" s="11">
        <f t="shared" si="25"/>
        <v>1.455294E-2</v>
      </c>
      <c r="BKR3" s="11">
        <f t="shared" si="25"/>
        <v>1.443178E-2</v>
      </c>
      <c r="BKS3" s="11">
        <f t="shared" si="25"/>
        <v>1.4458100000000002E-2</v>
      </c>
      <c r="BKT3" s="11">
        <f t="shared" si="25"/>
        <v>1.4587280000000001E-2</v>
      </c>
      <c r="BKU3" s="11">
        <f t="shared" si="25"/>
        <v>1.4507050000000001E-2</v>
      </c>
      <c r="BKV3" s="11">
        <f t="shared" si="25"/>
        <v>1.451941E-2</v>
      </c>
      <c r="BKW3" s="11">
        <f t="shared" si="25"/>
        <v>1.481947E-2</v>
      </c>
      <c r="BKX3" s="11">
        <f t="shared" si="25"/>
        <v>1.4808149999999999E-2</v>
      </c>
      <c r="BKY3" s="11">
        <f t="shared" si="25"/>
        <v>1.4530359999999999E-2</v>
      </c>
      <c r="BKZ3" s="11">
        <f t="shared" si="25"/>
        <v>1.4438899999999999E-2</v>
      </c>
      <c r="BLA3" s="11">
        <f t="shared" si="25"/>
        <v>1.4614129999999999E-2</v>
      </c>
      <c r="BLB3" s="11">
        <f t="shared" si="25"/>
        <v>1.4660330000000001E-2</v>
      </c>
      <c r="BLC3" s="11">
        <f t="shared" ref="BLC3:BNN3" si="26">(BLC1-BLB1)*(BLB2+BLC2)/2</f>
        <v>1.4466140000000002E-2</v>
      </c>
      <c r="BLD3" s="11">
        <f t="shared" si="26"/>
        <v>1.4368620000000002E-2</v>
      </c>
      <c r="BLE3" s="11">
        <f t="shared" si="26"/>
        <v>1.454592E-2</v>
      </c>
      <c r="BLF3" s="11">
        <f t="shared" si="26"/>
        <v>1.471782E-2</v>
      </c>
      <c r="BLG3" s="11">
        <f t="shared" si="26"/>
        <v>1.4660480000000002E-2</v>
      </c>
      <c r="BLH3" s="11">
        <f t="shared" si="26"/>
        <v>1.4667960000000001E-2</v>
      </c>
      <c r="BLI3" s="11">
        <f t="shared" si="26"/>
        <v>1.470758E-2</v>
      </c>
      <c r="BLJ3" s="11">
        <f t="shared" si="26"/>
        <v>1.4542800000000002E-2</v>
      </c>
      <c r="BLK3" s="11">
        <f t="shared" si="26"/>
        <v>1.4422929999999999E-2</v>
      </c>
      <c r="BLL3" s="11">
        <f t="shared" si="26"/>
        <v>1.4417950000000001E-2</v>
      </c>
      <c r="BLM3" s="11">
        <f t="shared" si="26"/>
        <v>1.4346170000001305E-2</v>
      </c>
      <c r="BLN3" s="11">
        <f t="shared" si="26"/>
        <v>1.4523079999999997E-2</v>
      </c>
      <c r="BLO3" s="11">
        <f t="shared" si="26"/>
        <v>1.460147E-2</v>
      </c>
      <c r="BLP3" s="11">
        <f t="shared" si="26"/>
        <v>1.4540450000000002E-2</v>
      </c>
      <c r="BLQ3" s="11">
        <f t="shared" si="26"/>
        <v>1.443958E-2</v>
      </c>
      <c r="BLR3" s="11">
        <f t="shared" si="26"/>
        <v>1.4207590000000003E-2</v>
      </c>
      <c r="BLS3" s="11">
        <f t="shared" si="26"/>
        <v>1.4331470000000001E-2</v>
      </c>
      <c r="BLT3" s="11">
        <f t="shared" si="26"/>
        <v>1.4319459999999999E-2</v>
      </c>
      <c r="BLU3" s="11">
        <f t="shared" si="26"/>
        <v>1.417734E-2</v>
      </c>
      <c r="BLV3" s="11">
        <f t="shared" si="26"/>
        <v>1.46202E-2</v>
      </c>
      <c r="BLW3" s="11">
        <f t="shared" si="26"/>
        <v>1.4619189999999999E-2</v>
      </c>
      <c r="BLX3" s="11">
        <f t="shared" si="26"/>
        <v>1.4221749999999998E-2</v>
      </c>
      <c r="BLY3" s="11">
        <f t="shared" si="26"/>
        <v>1.430974E-2</v>
      </c>
      <c r="BLZ3" s="11">
        <f t="shared" si="26"/>
        <v>1.4402649999999999E-2</v>
      </c>
      <c r="BMA3" s="11">
        <f t="shared" si="26"/>
        <v>1.4484089999999998E-2</v>
      </c>
      <c r="BMB3" s="11">
        <f t="shared" si="26"/>
        <v>1.4397300000000002E-2</v>
      </c>
      <c r="BMC3" s="11">
        <f t="shared" si="26"/>
        <v>1.428886E-2</v>
      </c>
      <c r="BMD3" s="11">
        <f t="shared" si="26"/>
        <v>1.4244069999999999E-2</v>
      </c>
      <c r="BME3" s="11">
        <f t="shared" si="26"/>
        <v>1.4204880000000001E-2</v>
      </c>
      <c r="BMF3" s="11">
        <f t="shared" si="26"/>
        <v>1.431229E-2</v>
      </c>
      <c r="BMG3" s="11">
        <f t="shared" si="26"/>
        <v>1.4335529999999999E-2</v>
      </c>
      <c r="BMH3" s="11">
        <f t="shared" si="26"/>
        <v>1.4232989999999997E-2</v>
      </c>
      <c r="BMI3" s="11">
        <f t="shared" si="26"/>
        <v>1.4167009999999997E-2</v>
      </c>
      <c r="BMJ3" s="11">
        <f t="shared" si="26"/>
        <v>1.4194170000000001E-2</v>
      </c>
      <c r="BMK3" s="11">
        <f t="shared" si="26"/>
        <v>1.4221830000000001E-2</v>
      </c>
      <c r="BML3" s="11">
        <f t="shared" si="26"/>
        <v>1.4241940000000002E-2</v>
      </c>
      <c r="BMM3" s="11">
        <f t="shared" si="26"/>
        <v>1.4181020000000001E-2</v>
      </c>
      <c r="BMN3" s="11">
        <f t="shared" si="26"/>
        <v>1.4202349999999999E-2</v>
      </c>
      <c r="BMO3" s="11">
        <f t="shared" si="26"/>
        <v>1.4241230000000001E-2</v>
      </c>
      <c r="BMP3" s="11">
        <f t="shared" si="26"/>
        <v>1.423138E-2</v>
      </c>
      <c r="BMQ3" s="11">
        <f t="shared" si="26"/>
        <v>1.432773E-2</v>
      </c>
      <c r="BMR3" s="11">
        <f t="shared" si="26"/>
        <v>1.4252629999999999E-2</v>
      </c>
      <c r="BMS3" s="11">
        <f t="shared" si="26"/>
        <v>1.4065290000000001E-2</v>
      </c>
      <c r="BMT3" s="11">
        <f t="shared" si="26"/>
        <v>1.4175200000000001E-2</v>
      </c>
      <c r="BMU3" s="11">
        <f t="shared" si="26"/>
        <v>1.4198280000000001E-2</v>
      </c>
      <c r="BMV3" s="11">
        <f t="shared" si="26"/>
        <v>1.4427189999999999E-2</v>
      </c>
      <c r="BMW3" s="11">
        <f t="shared" si="26"/>
        <v>1.4635529999999997E-2</v>
      </c>
      <c r="BMX3" s="11">
        <f t="shared" si="26"/>
        <v>1.4260969999999998E-2</v>
      </c>
      <c r="BMY3" s="11">
        <f t="shared" si="26"/>
        <v>1.4175480000000001E-2</v>
      </c>
      <c r="BMZ3" s="11">
        <f t="shared" si="26"/>
        <v>1.415603E-2</v>
      </c>
      <c r="BNA3" s="11">
        <f t="shared" si="26"/>
        <v>1.4007189999999999E-2</v>
      </c>
      <c r="BNB3" s="11">
        <f t="shared" si="26"/>
        <v>1.4065729999999999E-2</v>
      </c>
      <c r="BNC3" s="11">
        <f t="shared" si="26"/>
        <v>1.413934E-2</v>
      </c>
      <c r="BND3" s="11">
        <f t="shared" si="26"/>
        <v>1.3977880000000002E-2</v>
      </c>
      <c r="BNE3" s="11">
        <f t="shared" si="26"/>
        <v>1.39591E-2</v>
      </c>
      <c r="BNF3" s="11">
        <f t="shared" si="26"/>
        <v>1.4062559999999998E-2</v>
      </c>
      <c r="BNG3" s="11">
        <f t="shared" si="26"/>
        <v>1.3978359999999999E-2</v>
      </c>
      <c r="BNH3" s="11">
        <f t="shared" si="26"/>
        <v>1.4062700000000001E-2</v>
      </c>
      <c r="BNI3" s="11">
        <f t="shared" si="26"/>
        <v>1.4233570000000001E-2</v>
      </c>
      <c r="BNJ3" s="11">
        <f t="shared" si="26"/>
        <v>1.46053E-2</v>
      </c>
      <c r="BNK3" s="11">
        <f t="shared" si="26"/>
        <v>1.439524E-2</v>
      </c>
      <c r="BNL3" s="11">
        <f t="shared" si="26"/>
        <v>1.403458E-2</v>
      </c>
      <c r="BNM3" s="11">
        <f t="shared" si="26"/>
        <v>1.401239E-2</v>
      </c>
      <c r="BNN3" s="11">
        <f t="shared" si="26"/>
        <v>1.3858780000000001E-2</v>
      </c>
      <c r="BNO3" s="11">
        <f t="shared" ref="BNO3:BOO3" si="27">(BNO1-BNN1)*(BNN2+BNO2)/2</f>
        <v>1.3916409999999999E-2</v>
      </c>
      <c r="BNP3" s="11">
        <f t="shared" si="27"/>
        <v>1.3971929999999999E-2</v>
      </c>
      <c r="BNQ3" s="11">
        <f t="shared" si="27"/>
        <v>1.4071520000000001E-2</v>
      </c>
      <c r="BNR3" s="11">
        <f t="shared" si="27"/>
        <v>1.41292E-2</v>
      </c>
      <c r="BNS3" s="11">
        <f t="shared" si="27"/>
        <v>1.4086080000000001E-2</v>
      </c>
      <c r="BNT3" s="11">
        <f t="shared" si="27"/>
        <v>1.4012349999999998E-2</v>
      </c>
      <c r="BNU3" s="11">
        <f t="shared" si="27"/>
        <v>1.4004740000000002E-2</v>
      </c>
      <c r="BNV3" s="11">
        <f t="shared" si="27"/>
        <v>1.3985170000000002E-2</v>
      </c>
      <c r="BNW3" s="11">
        <f t="shared" si="27"/>
        <v>1.3998880000000002E-2</v>
      </c>
      <c r="BNX3" s="11">
        <f t="shared" si="27"/>
        <v>1.4041439999999999E-2</v>
      </c>
      <c r="BNY3" s="11">
        <f t="shared" si="27"/>
        <v>1.4043070000000001E-2</v>
      </c>
      <c r="BNZ3" s="11">
        <f t="shared" si="27"/>
        <v>1.4320470000000002E-2</v>
      </c>
      <c r="BOA3" s="11">
        <f t="shared" si="27"/>
        <v>1.4316550000000001E-2</v>
      </c>
      <c r="BOB3" s="11">
        <f t="shared" si="27"/>
        <v>1.405765E-2</v>
      </c>
      <c r="BOC3" s="11">
        <f t="shared" si="27"/>
        <v>1.4036659999999999E-2</v>
      </c>
      <c r="BOD3" s="11">
        <f t="shared" si="27"/>
        <v>1.4077610000000001E-2</v>
      </c>
      <c r="BOE3" s="11">
        <f t="shared" si="27"/>
        <v>1.4063299999999999E-2</v>
      </c>
      <c r="BOF3" s="11">
        <f t="shared" si="27"/>
        <v>1.3936130000000001E-2</v>
      </c>
      <c r="BOG3" s="11">
        <f t="shared" si="27"/>
        <v>1.3829319999999999E-2</v>
      </c>
      <c r="BOH3" s="11">
        <f t="shared" si="27"/>
        <v>1.402695E-2</v>
      </c>
      <c r="BOI3" s="11">
        <f t="shared" si="27"/>
        <v>1.411025E-2</v>
      </c>
      <c r="BOJ3" s="11">
        <f t="shared" si="27"/>
        <v>1.4116739999999999E-2</v>
      </c>
      <c r="BOK3" s="11">
        <f t="shared" si="27"/>
        <v>1.4113479999999999E-2</v>
      </c>
      <c r="BOL3" s="11">
        <f t="shared" si="27"/>
        <v>1.4668839999999999E-2</v>
      </c>
      <c r="BOM3" s="11">
        <f t="shared" si="27"/>
        <v>1.456293E-2</v>
      </c>
      <c r="BON3" s="11">
        <f t="shared" si="27"/>
        <v>1.4053080000000001E-2</v>
      </c>
      <c r="BOO3" s="11">
        <f t="shared" si="27"/>
        <v>1.4645209999999999E-2</v>
      </c>
    </row>
    <row r="5" spans="1:1757" ht="15" thickBot="1" x14ac:dyDescent="0.4">
      <c r="A5"/>
    </row>
    <row r="6" spans="1:1757" s="2" customFormat="1" x14ac:dyDescent="0.35">
      <c r="A6" s="93" t="s">
        <v>2</v>
      </c>
      <c r="B6" s="166" t="s">
        <v>1</v>
      </c>
      <c r="C6" s="167" t="s">
        <v>3</v>
      </c>
      <c r="D6" s="168" t="s">
        <v>4</v>
      </c>
      <c r="E6" s="166" t="s">
        <v>5</v>
      </c>
      <c r="F6" s="168" t="s">
        <v>6</v>
      </c>
      <c r="G6" s="94" t="s">
        <v>7</v>
      </c>
      <c r="H6" s="169" t="s">
        <v>8</v>
      </c>
      <c r="I6" s="169" t="s">
        <v>9</v>
      </c>
      <c r="J6" s="170" t="s">
        <v>10</v>
      </c>
    </row>
    <row r="7" spans="1:1757" ht="14.5" x14ac:dyDescent="0.35">
      <c r="A7" s="84">
        <v>0.5</v>
      </c>
      <c r="B7" s="62">
        <f>SUM(B3:AJK3)</f>
        <v>3.580181468144449</v>
      </c>
      <c r="C7" s="3">
        <f t="shared" ref="C7:C16" si="28">B7/($A$20*$C$20)</f>
        <v>1.8552983077100839E-5</v>
      </c>
      <c r="D7" s="22">
        <f t="shared" ref="D7:D16" si="29">B7/($A$20*$B$20)</f>
        <v>9.2764915385504194E-6</v>
      </c>
      <c r="E7" s="171">
        <f>B$28-(B$28*B$38)+D7+C7</f>
        <v>1.1935516293975922E-2</v>
      </c>
      <c r="F7" s="172">
        <f>SQRT(((1-B$38)*B28*B32)^2+(B28*B$39)^2)</f>
        <v>4.0197140883695359E-4</v>
      </c>
      <c r="G7" s="6">
        <f t="shared" ref="G7:G16" si="30">C7/E7*10^6</f>
        <v>1554.4349000189357</v>
      </c>
      <c r="H7" s="75">
        <f>F7/E7*G7</f>
        <v>52.351182078424905</v>
      </c>
      <c r="I7" s="6">
        <f t="shared" ref="I7:I16" si="31">D7/E7*10^6</f>
        <v>777.21745000946783</v>
      </c>
      <c r="J7" s="173">
        <f>F7/E7*I7</f>
        <v>26.175591039212453</v>
      </c>
      <c r="L7" s="4"/>
      <c r="M7" s="4"/>
    </row>
    <row r="8" spans="1:1757" ht="14.5" x14ac:dyDescent="0.35">
      <c r="A8" s="84">
        <v>1</v>
      </c>
      <c r="B8" s="62">
        <f>SUM(B3:AMW3)</f>
        <v>6.0256996134944494</v>
      </c>
      <c r="C8" s="3">
        <f t="shared" si="28"/>
        <v>3.1225987830945623E-5</v>
      </c>
      <c r="D8" s="22">
        <f t="shared" si="29"/>
        <v>1.5612993915472812E-5</v>
      </c>
      <c r="E8" s="171">
        <f>B$28+D8+C8-(E7*B$38)</f>
        <v>1.1954518878212595E-2</v>
      </c>
      <c r="F8" s="172">
        <f>SQRT(((1-B$38)*E7*B$32)^2+(E7*B$39)^2)</f>
        <v>4.0208521988144741E-4</v>
      </c>
      <c r="G8" s="6">
        <f t="shared" si="30"/>
        <v>2612.0656254812357</v>
      </c>
      <c r="H8" s="75">
        <f t="shared" ref="H8:H16" si="32">F8/E8*G8</f>
        <v>87.855729876385197</v>
      </c>
      <c r="I8" s="6">
        <f t="shared" si="31"/>
        <v>1306.0328127406178</v>
      </c>
      <c r="J8" s="173">
        <f t="shared" ref="J8:J16" si="33">F8/E8*I8</f>
        <v>43.927864938192599</v>
      </c>
      <c r="L8" s="4"/>
      <c r="M8" s="4"/>
    </row>
    <row r="9" spans="1:1757" x14ac:dyDescent="0.35">
      <c r="A9" s="103">
        <v>1.5</v>
      </c>
      <c r="B9" s="62">
        <f>SUM(B3:AQI3)</f>
        <v>8.0942567134944525</v>
      </c>
      <c r="C9" s="3">
        <f t="shared" si="28"/>
        <v>4.1945529622833476E-5</v>
      </c>
      <c r="D9" s="22">
        <f t="shared" si="29"/>
        <v>2.0972764811416738E-5</v>
      </c>
      <c r="E9" s="171">
        <f t="shared" ref="E9:E16" si="34">B$28+D9+C9-(E8*B$38)</f>
        <v>1.1970559251178632E-2</v>
      </c>
      <c r="F9" s="172">
        <f t="shared" ref="F9:F16" si="35">SQRT(((1-B$38)*E8*B$32)^2+(E8*B$39)^2)</f>
        <v>4.0272538140214971E-4</v>
      </c>
      <c r="G9" s="6">
        <f t="shared" si="30"/>
        <v>3504.0576419772101</v>
      </c>
      <c r="H9" s="75">
        <f t="shared" si="32"/>
        <v>117.88696924761004</v>
      </c>
      <c r="I9" s="6">
        <f t="shared" si="31"/>
        <v>1752.028820988605</v>
      </c>
      <c r="J9" s="173">
        <f t="shared" si="33"/>
        <v>58.94348462380502</v>
      </c>
      <c r="L9" s="4"/>
      <c r="M9" s="4"/>
    </row>
    <row r="10" spans="1:1757" ht="14.5" x14ac:dyDescent="0.35">
      <c r="A10" s="84">
        <v>2</v>
      </c>
      <c r="B10" s="62">
        <f>SUM(B3:ATU3)</f>
        <v>9.9343177334944475</v>
      </c>
      <c r="C10" s="3">
        <f t="shared" si="28"/>
        <v>5.1480973920461864E-5</v>
      </c>
      <c r="D10" s="22">
        <f t="shared" si="29"/>
        <v>2.5740486960230932E-5</v>
      </c>
      <c r="E10" s="171">
        <f t="shared" si="34"/>
        <v>1.1984829548008339E-2</v>
      </c>
      <c r="F10" s="172">
        <f t="shared" si="35"/>
        <v>4.0326575156563263E-4</v>
      </c>
      <c r="G10" s="6">
        <f t="shared" si="30"/>
        <v>4295.5115643690633</v>
      </c>
      <c r="H10" s="75">
        <f t="shared" si="32"/>
        <v>144.53544728569145</v>
      </c>
      <c r="I10" s="6">
        <f t="shared" si="31"/>
        <v>2147.7557821845317</v>
      </c>
      <c r="J10" s="173">
        <f t="shared" si="33"/>
        <v>72.267723642845723</v>
      </c>
      <c r="L10" s="4"/>
      <c r="M10" s="4"/>
    </row>
    <row r="11" spans="1:1757" ht="14.5" x14ac:dyDescent="0.35">
      <c r="A11" s="84">
        <v>2.5</v>
      </c>
      <c r="B11" s="62">
        <f>SUM(B3:AXG3)</f>
        <v>11.604022033494447</v>
      </c>
      <c r="C11" s="3">
        <f t="shared" si="28"/>
        <v>6.0133606726172106E-5</v>
      </c>
      <c r="D11" s="22">
        <f t="shared" si="29"/>
        <v>3.0066803363086053E-5</v>
      </c>
      <c r="E11" s="171">
        <f t="shared" si="34"/>
        <v>1.199777925480537E-2</v>
      </c>
      <c r="F11" s="172">
        <f t="shared" si="35"/>
        <v>4.0374649117481422E-4</v>
      </c>
      <c r="G11" s="6">
        <f t="shared" si="30"/>
        <v>5012.0614364601934</v>
      </c>
      <c r="H11" s="75">
        <f t="shared" si="32"/>
        <v>168.6647316596449</v>
      </c>
      <c r="I11" s="6">
        <f t="shared" si="31"/>
        <v>2506.0307182300967</v>
      </c>
      <c r="J11" s="173">
        <f t="shared" si="33"/>
        <v>84.33236582982245</v>
      </c>
      <c r="L11" s="4"/>
      <c r="M11" s="4"/>
    </row>
    <row r="12" spans="1:1757" x14ac:dyDescent="0.35">
      <c r="A12" s="103">
        <v>3</v>
      </c>
      <c r="B12" s="62">
        <f>SUM(B3:BAS3)</f>
        <v>13.175680483494439</v>
      </c>
      <c r="C12" s="3">
        <f t="shared" si="28"/>
        <v>6.8278152717843579E-5</v>
      </c>
      <c r="D12" s="22">
        <f t="shared" si="29"/>
        <v>3.4139076358921789E-5</v>
      </c>
      <c r="E12" s="171">
        <f t="shared" si="34"/>
        <v>1.2009969537508457E-2</v>
      </c>
      <c r="F12" s="172">
        <f t="shared" si="35"/>
        <v>4.0418274257581253E-4</v>
      </c>
      <c r="G12" s="6">
        <f t="shared" si="30"/>
        <v>5685.1228893298521</v>
      </c>
      <c r="H12" s="75">
        <f t="shared" si="32"/>
        <v>191.32676016483603</v>
      </c>
      <c r="I12" s="6">
        <f t="shared" si="31"/>
        <v>2842.5614446649261</v>
      </c>
      <c r="J12" s="173">
        <f t="shared" si="33"/>
        <v>95.663380082418016</v>
      </c>
      <c r="L12" s="4"/>
      <c r="M12" s="4"/>
    </row>
    <row r="13" spans="1:1757" ht="14.5" x14ac:dyDescent="0.35">
      <c r="A13" s="84">
        <v>3.5</v>
      </c>
      <c r="B13" s="62">
        <f>SUM(B3:BEE3)</f>
        <v>14.643268593494447</v>
      </c>
      <c r="C13" s="3">
        <f t="shared" si="28"/>
        <v>7.5883392176025709E-5</v>
      </c>
      <c r="D13" s="22">
        <f t="shared" si="29"/>
        <v>3.7941696088012854E-5</v>
      </c>
      <c r="E13" s="171">
        <f t="shared" si="34"/>
        <v>1.2021352416608224E-2</v>
      </c>
      <c r="F13" s="172">
        <f t="shared" si="35"/>
        <v>4.0459341039950455E-4</v>
      </c>
      <c r="G13" s="6">
        <f t="shared" si="30"/>
        <v>6312.3839603261458</v>
      </c>
      <c r="H13" s="75">
        <f t="shared" si="32"/>
        <v>212.4510509093013</v>
      </c>
      <c r="I13" s="6">
        <f t="shared" si="31"/>
        <v>3156.1919801630729</v>
      </c>
      <c r="J13" s="173">
        <f t="shared" si="33"/>
        <v>106.22552545465065</v>
      </c>
      <c r="L13" s="4"/>
      <c r="M13" s="4"/>
    </row>
    <row r="14" spans="1:1757" ht="14.5" x14ac:dyDescent="0.35">
      <c r="A14" s="84">
        <v>4</v>
      </c>
      <c r="B14" s="62">
        <f>SUM(B3:BHQ3)</f>
        <v>16.051082933494442</v>
      </c>
      <c r="C14" s="3">
        <f t="shared" si="28"/>
        <v>8.3178875898882052E-5</v>
      </c>
      <c r="D14" s="22">
        <f t="shared" si="29"/>
        <v>4.1589437949441026E-5</v>
      </c>
      <c r="E14" s="171">
        <f t="shared" si="34"/>
        <v>1.2032272316620582E-2</v>
      </c>
      <c r="F14" s="172">
        <f t="shared" si="35"/>
        <v>4.0497687830595979E-4</v>
      </c>
      <c r="G14" s="6">
        <f t="shared" si="30"/>
        <v>6912.9814975999398</v>
      </c>
      <c r="H14" s="75">
        <f t="shared" si="32"/>
        <v>232.67406130907659</v>
      </c>
      <c r="I14" s="6">
        <f t="shared" si="31"/>
        <v>3456.4907487999699</v>
      </c>
      <c r="J14" s="173">
        <f t="shared" si="33"/>
        <v>116.3370306545383</v>
      </c>
      <c r="L14" s="4"/>
      <c r="M14" s="4"/>
    </row>
    <row r="15" spans="1:1757" x14ac:dyDescent="0.35">
      <c r="A15" s="103">
        <v>4.5</v>
      </c>
      <c r="B15" s="62">
        <f>SUM(B3:BLC3)</f>
        <v>17.388903623494425</v>
      </c>
      <c r="C15" s="3">
        <f t="shared" si="28"/>
        <v>9.0111643090325327E-5</v>
      </c>
      <c r="D15" s="22">
        <f t="shared" si="29"/>
        <v>4.5055821545162664E-5</v>
      </c>
      <c r="E15" s="171">
        <f t="shared" si="34"/>
        <v>1.204264909056346E-2</v>
      </c>
      <c r="F15" s="172">
        <f t="shared" si="35"/>
        <v>4.0534474931291139E-4</v>
      </c>
      <c r="G15" s="6">
        <f t="shared" si="30"/>
        <v>7482.7093617579712</v>
      </c>
      <c r="H15" s="75">
        <f t="shared" si="32"/>
        <v>251.86127467584012</v>
      </c>
      <c r="I15" s="6">
        <f t="shared" si="31"/>
        <v>3741.3546808789856</v>
      </c>
      <c r="J15" s="173">
        <f t="shared" si="33"/>
        <v>125.93063733792006</v>
      </c>
    </row>
    <row r="16" spans="1:1757" ht="15" thickBot="1" x14ac:dyDescent="0.4">
      <c r="A16" s="86">
        <v>5</v>
      </c>
      <c r="B16" s="91">
        <f>SUM(B3:BOO3)</f>
        <v>18.671059773494427</v>
      </c>
      <c r="C16" s="174">
        <f t="shared" si="28"/>
        <v>9.6755949130342819E-5</v>
      </c>
      <c r="D16" s="175">
        <f t="shared" si="29"/>
        <v>4.837797456517141E-5</v>
      </c>
      <c r="E16" s="176">
        <f t="shared" si="34"/>
        <v>1.2052594285742456E-2</v>
      </c>
      <c r="F16" s="177">
        <f t="shared" si="35"/>
        <v>4.0569432341843945E-4</v>
      </c>
      <c r="G16" s="87">
        <f t="shared" si="30"/>
        <v>8027.8110120075717</v>
      </c>
      <c r="H16" s="113">
        <f t="shared" si="32"/>
        <v>270.21878276448462</v>
      </c>
      <c r="I16" s="87">
        <f t="shared" si="31"/>
        <v>4013.9055060037858</v>
      </c>
      <c r="J16" s="178">
        <f t="shared" si="33"/>
        <v>135.10939138224231</v>
      </c>
    </row>
    <row r="19" spans="1:13" x14ac:dyDescent="0.35">
      <c r="A19" s="20" t="s">
        <v>11</v>
      </c>
      <c r="B19" s="29" t="s">
        <v>12</v>
      </c>
      <c r="C19" s="30" t="s">
        <v>13</v>
      </c>
      <c r="K19" s="2"/>
      <c r="L19" s="2"/>
      <c r="M19" s="2"/>
    </row>
    <row r="20" spans="1:13" ht="14.5" x14ac:dyDescent="0.35">
      <c r="A20" s="31">
        <f>9.648533212331*10^4</f>
        <v>96485.33212331</v>
      </c>
      <c r="B20" s="11">
        <v>4</v>
      </c>
      <c r="C20" s="12">
        <v>2</v>
      </c>
      <c r="L20" s="4"/>
      <c r="M20" s="4"/>
    </row>
    <row r="21" spans="1:13" x14ac:dyDescent="0.35">
      <c r="L21" s="4"/>
      <c r="M21" s="4"/>
    </row>
    <row r="22" spans="1:13" x14ac:dyDescent="0.35">
      <c r="A22" s="183" t="s">
        <v>14</v>
      </c>
      <c r="B22" s="184"/>
      <c r="C22" s="184"/>
      <c r="D22" s="184"/>
      <c r="E22" s="184"/>
      <c r="F22" s="185"/>
      <c r="L22" s="4"/>
      <c r="M22" s="4"/>
    </row>
    <row r="23" spans="1:13" ht="14.5" x14ac:dyDescent="0.35">
      <c r="A23" s="13" t="s">
        <v>15</v>
      </c>
      <c r="B23" s="14" t="s">
        <v>16</v>
      </c>
      <c r="C23" s="14" t="s">
        <v>17</v>
      </c>
      <c r="D23" s="14" t="s">
        <v>18</v>
      </c>
      <c r="E23" s="14" t="s">
        <v>19</v>
      </c>
      <c r="F23" s="15" t="s">
        <v>20</v>
      </c>
      <c r="L23" s="4"/>
      <c r="M23" s="4"/>
    </row>
    <row r="24" spans="1:13" ht="14.5" x14ac:dyDescent="0.35">
      <c r="A24" s="13" t="s">
        <v>21</v>
      </c>
      <c r="B24" s="16">
        <v>2.4399999999999999E-4</v>
      </c>
      <c r="C24" s="16">
        <v>9.9999999999999995E-7</v>
      </c>
      <c r="D24" s="17">
        <f>B27/(B25*B26)</f>
        <v>48.902204596962093</v>
      </c>
      <c r="E24" s="18">
        <f>D24*C24</f>
        <v>4.8902204596962094E-5</v>
      </c>
      <c r="F24" s="19">
        <f>E24*E24</f>
        <v>2.3914256144431407E-9</v>
      </c>
      <c r="L24" s="4"/>
      <c r="M24" s="4"/>
    </row>
    <row r="25" spans="1:13" ht="14.5" x14ac:dyDescent="0.35">
      <c r="A25" s="21" t="s">
        <v>22</v>
      </c>
      <c r="B25">
        <v>8.3140000000000001</v>
      </c>
      <c r="C25" t="s">
        <v>23</v>
      </c>
      <c r="D25" s="4">
        <v>0</v>
      </c>
      <c r="E25" s="3"/>
      <c r="F25" s="22"/>
      <c r="L25" s="4"/>
      <c r="M25" s="4"/>
    </row>
    <row r="26" spans="1:13" ht="14.5" x14ac:dyDescent="0.35">
      <c r="A26" s="21" t="s">
        <v>24</v>
      </c>
      <c r="B26">
        <f>22+273.15</f>
        <v>295.14999999999998</v>
      </c>
      <c r="C26">
        <v>1</v>
      </c>
      <c r="D26" s="3">
        <f>-(B27*B24)/(B25*B26*B26)</f>
        <v>-4.0427368868909881E-5</v>
      </c>
      <c r="E26" s="3">
        <f t="shared" ref="E26:E27" si="36">D26*C26</f>
        <v>-4.0427368868909881E-5</v>
      </c>
      <c r="F26" s="22">
        <f t="shared" ref="F26:F27" si="37">E26*E26</f>
        <v>1.6343721536629039E-9</v>
      </c>
    </row>
    <row r="27" spans="1:13" ht="14.5" x14ac:dyDescent="0.35">
      <c r="A27" s="23" t="s">
        <v>25</v>
      </c>
      <c r="B27" s="11">
        <v>120000</v>
      </c>
      <c r="C27" s="11">
        <v>4000</v>
      </c>
      <c r="D27" s="24">
        <f>B24/(B25*B26)</f>
        <v>9.9434482680489597E-8</v>
      </c>
      <c r="E27" s="24">
        <f t="shared" si="36"/>
        <v>3.9773793072195838E-4</v>
      </c>
      <c r="F27" s="25">
        <f t="shared" si="37"/>
        <v>1.5819546153498537E-7</v>
      </c>
    </row>
    <row r="28" spans="1:13" ht="14.5" x14ac:dyDescent="0.35">
      <c r="A28" s="26" t="s">
        <v>26</v>
      </c>
      <c r="B28" s="27">
        <f>(B24*B27)/(B25*B26)</f>
        <v>1.1932137921658752E-2</v>
      </c>
    </row>
    <row r="30" spans="1:13" ht="14.5" x14ac:dyDescent="0.35">
      <c r="A30" s="13" t="s">
        <v>27</v>
      </c>
      <c r="B30" s="19">
        <f>F24+F26+F27</f>
        <v>1.6222125930309141E-7</v>
      </c>
    </row>
    <row r="31" spans="1:13" ht="14.5" x14ac:dyDescent="0.35">
      <c r="A31" s="21" t="s">
        <v>28</v>
      </c>
      <c r="B31" s="28">
        <f>SQRT(B30)</f>
        <v>4.0276700374173083E-4</v>
      </c>
    </row>
    <row r="32" spans="1:13" ht="14.5" x14ac:dyDescent="0.35">
      <c r="A32" s="23" t="s">
        <v>29</v>
      </c>
      <c r="B32" s="179">
        <f>B31/B28</f>
        <v>3.3754806254011185E-2</v>
      </c>
    </row>
    <row r="33" spans="1:10" x14ac:dyDescent="0.35">
      <c r="F33" s="1"/>
    </row>
    <row r="34" spans="1:10" ht="14.5" x14ac:dyDescent="0.35">
      <c r="A34" s="43" t="s">
        <v>15</v>
      </c>
      <c r="B34" s="136" t="s">
        <v>30</v>
      </c>
      <c r="C34" s="32"/>
      <c r="D34" s="32"/>
      <c r="E34" s="5"/>
      <c r="F34" s="5"/>
      <c r="G34" s="32"/>
      <c r="H34" s="32"/>
      <c r="I34" s="32"/>
      <c r="J34" s="32"/>
    </row>
    <row r="35" spans="1:10" ht="14.5" x14ac:dyDescent="0.35">
      <c r="A35" s="40" t="s">
        <v>31</v>
      </c>
      <c r="B35" s="34">
        <v>0.5</v>
      </c>
      <c r="C35" s="32"/>
      <c r="D35" s="32"/>
      <c r="E35" s="32"/>
      <c r="F35" s="5"/>
      <c r="G35" s="32"/>
      <c r="H35" s="32"/>
      <c r="I35" s="32"/>
      <c r="J35" s="32"/>
    </row>
    <row r="36" spans="1:10" ht="14.5" x14ac:dyDescent="0.35">
      <c r="A36" s="41" t="s">
        <v>32</v>
      </c>
      <c r="B36" s="38">
        <v>0.1</v>
      </c>
      <c r="C36" s="32"/>
      <c r="D36" s="32"/>
      <c r="E36" s="32"/>
      <c r="F36" s="5"/>
      <c r="G36" s="32"/>
      <c r="H36" s="32"/>
      <c r="I36" s="32"/>
      <c r="J36" s="32"/>
    </row>
    <row r="37" spans="1:10" ht="16.5" x14ac:dyDescent="0.45">
      <c r="A37" s="41" t="s">
        <v>33</v>
      </c>
      <c r="B37" s="38">
        <v>244</v>
      </c>
      <c r="C37" s="32"/>
      <c r="D37" s="32"/>
      <c r="E37" s="5"/>
      <c r="F37" s="37"/>
      <c r="G37" s="32"/>
      <c r="H37" s="32"/>
      <c r="I37" s="32"/>
      <c r="J37" s="32"/>
    </row>
    <row r="38" spans="1:10" ht="14.5" x14ac:dyDescent="0.35">
      <c r="A38" s="41" t="s">
        <v>34</v>
      </c>
      <c r="B38" s="180">
        <f>B35/B37</f>
        <v>2.0491803278688526E-3</v>
      </c>
      <c r="C38" s="32"/>
      <c r="D38" s="32"/>
      <c r="E38" s="5"/>
      <c r="F38" s="37"/>
      <c r="G38" s="32"/>
      <c r="H38" s="32"/>
      <c r="I38" s="32"/>
      <c r="J38" s="32"/>
    </row>
    <row r="39" spans="1:10" ht="14.5" x14ac:dyDescent="0.35">
      <c r="A39" s="42" t="s">
        <v>35</v>
      </c>
      <c r="B39" s="181">
        <f>B36/B37</f>
        <v>4.0983606557377049E-4</v>
      </c>
      <c r="C39" s="32"/>
      <c r="D39" s="32"/>
      <c r="E39" s="32"/>
      <c r="F39" s="32"/>
      <c r="G39" s="32"/>
      <c r="H39" s="32"/>
      <c r="I39" s="32"/>
      <c r="J39" s="32"/>
    </row>
  </sheetData>
  <mergeCells count="1">
    <mergeCell ref="A22:F2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8735F-24A8-4836-9D52-B9FB81CF74D5}">
  <dimension ref="A1:Q11"/>
  <sheetViews>
    <sheetView workbookViewId="0">
      <selection activeCell="H11" sqref="H11"/>
    </sheetView>
  </sheetViews>
  <sheetFormatPr baseColWidth="10" defaultColWidth="11.453125" defaultRowHeight="14.5" x14ac:dyDescent="0.35"/>
  <cols>
    <col min="2" max="2" width="14.54296875" bestFit="1" customWidth="1"/>
    <col min="3" max="3" width="15.7265625" bestFit="1" customWidth="1"/>
    <col min="4" max="4" width="11.81640625" bestFit="1" customWidth="1"/>
    <col min="5" max="5" width="13.54296875" bestFit="1" customWidth="1"/>
    <col min="11" max="11" width="14.7265625" bestFit="1" customWidth="1"/>
    <col min="12" max="12" width="16.54296875" bestFit="1" customWidth="1"/>
    <col min="13" max="13" width="12.26953125" bestFit="1" customWidth="1"/>
    <col min="14" max="14" width="12.81640625" bestFit="1" customWidth="1"/>
  </cols>
  <sheetData>
    <row r="1" spans="1:17" ht="15.5" x14ac:dyDescent="0.35">
      <c r="A1" s="20" t="s">
        <v>36</v>
      </c>
      <c r="B1" s="135" t="s">
        <v>37</v>
      </c>
      <c r="C1" s="136" t="s">
        <v>38</v>
      </c>
      <c r="D1" s="137" t="s">
        <v>39</v>
      </c>
      <c r="E1" s="137" t="s">
        <v>40</v>
      </c>
      <c r="F1" s="137" t="s">
        <v>41</v>
      </c>
      <c r="G1" s="137" t="s">
        <v>42</v>
      </c>
      <c r="H1" s="138" t="s">
        <v>43</v>
      </c>
      <c r="J1" s="20" t="s">
        <v>36</v>
      </c>
      <c r="K1" s="135" t="s">
        <v>44</v>
      </c>
      <c r="L1" s="136" t="s">
        <v>45</v>
      </c>
      <c r="M1" s="137" t="s">
        <v>46</v>
      </c>
      <c r="N1" s="137" t="s">
        <v>47</v>
      </c>
      <c r="O1" s="137" t="s">
        <v>41</v>
      </c>
      <c r="P1" s="137" t="s">
        <v>42</v>
      </c>
      <c r="Q1" s="138" t="s">
        <v>43</v>
      </c>
    </row>
    <row r="2" spans="1:17" x14ac:dyDescent="0.35">
      <c r="A2" s="9">
        <v>0.5</v>
      </c>
      <c r="B2" s="7">
        <f>'Messwerte '!H3</f>
        <v>584.6327</v>
      </c>
      <c r="C2" s="7">
        <f>'Messwerte '!I3</f>
        <v>2.86470023</v>
      </c>
      <c r="D2" s="7">
        <f>Sollwerte!G7</f>
        <v>1554.4349000189357</v>
      </c>
      <c r="E2" s="7">
        <f>Sollwerte!H7</f>
        <v>52.351182078424905</v>
      </c>
      <c r="F2" s="139">
        <f>(C2/D2)^2</f>
        <v>3.3963566494680043E-6</v>
      </c>
      <c r="G2" s="139">
        <f>(B2*E2/D2^2)^2</f>
        <v>1.6044605263283726E-4</v>
      </c>
      <c r="H2" s="140">
        <f>SQRT(F2+G2)</f>
        <v>1.2800094112244068E-2</v>
      </c>
      <c r="J2" s="9">
        <v>0.5</v>
      </c>
      <c r="K2" s="7">
        <f>'Messwerte '!E3</f>
        <v>154.47868</v>
      </c>
      <c r="L2" s="7">
        <f>'Messwerte '!F3</f>
        <v>6.081146611170877</v>
      </c>
      <c r="M2" s="7">
        <f>Sollwerte!I7</f>
        <v>777.21745000946783</v>
      </c>
      <c r="N2" s="7">
        <f>Sollwerte!J7</f>
        <v>26.175591039212453</v>
      </c>
      <c r="O2" s="139">
        <f>(L2/M2)^2</f>
        <v>6.1218948020258645E-5</v>
      </c>
      <c r="P2" s="139">
        <f>(K2*N2/M2^2)^2</f>
        <v>4.4808450080675382E-5</v>
      </c>
      <c r="Q2" s="140">
        <f>SQRT(O2+P2)</f>
        <v>1.0296960624423793E-2</v>
      </c>
    </row>
    <row r="3" spans="1:17" x14ac:dyDescent="0.35">
      <c r="A3" s="9">
        <v>1</v>
      </c>
      <c r="B3" s="7">
        <f>'Messwerte '!H4</f>
        <v>1486.7918999999999</v>
      </c>
      <c r="C3" s="7">
        <f>'Messwerte '!I4</f>
        <v>7.2852803099999992</v>
      </c>
      <c r="D3" s="7">
        <f>Sollwerte!G8</f>
        <v>2612.0656254812357</v>
      </c>
      <c r="E3" s="7">
        <f>Sollwerte!H8</f>
        <v>87.855729876385197</v>
      </c>
      <c r="F3" s="139">
        <f t="shared" ref="F3:F11" si="0">(C3/D3)^2</f>
        <v>7.7790106304768671E-6</v>
      </c>
      <c r="G3" s="139">
        <f t="shared" ref="G3:G11" si="1">(B3*E3/D3^2)^2</f>
        <v>3.6652552051649669E-4</v>
      </c>
      <c r="H3" s="140">
        <f t="shared" ref="H3:H11" si="2">SQRT(F3+G3)</f>
        <v>1.9346951469080952E-2</v>
      </c>
      <c r="J3" s="9">
        <v>1</v>
      </c>
      <c r="K3" s="7">
        <f>'Messwerte '!E4</f>
        <v>461.74249999999995</v>
      </c>
      <c r="L3" s="7">
        <f>'Messwerte '!F4</f>
        <v>10.147071372256413</v>
      </c>
      <c r="M3" s="7">
        <f>Sollwerte!I8</f>
        <v>1306.0328127406178</v>
      </c>
      <c r="N3" s="7">
        <f>Sollwerte!J8</f>
        <v>43.927864938192599</v>
      </c>
      <c r="O3" s="139">
        <f t="shared" ref="O3:O11" si="3">(L3/M3)^2</f>
        <v>6.0363338845642311E-5</v>
      </c>
      <c r="P3" s="139">
        <f t="shared" ref="P3:P11" si="4">(K3*N3/M3^2)^2</f>
        <v>1.4140460002482475E-4</v>
      </c>
      <c r="Q3" s="140">
        <f t="shared" ref="Q3:Q11" si="5">SQRT(O3+P3)</f>
        <v>1.4204504175453188E-2</v>
      </c>
    </row>
    <row r="4" spans="1:17" ht="15.5" x14ac:dyDescent="0.35">
      <c r="A4" s="63">
        <v>1.5</v>
      </c>
      <c r="B4" s="7">
        <f>'Messwerte '!H5</f>
        <v>2326.8307999999997</v>
      </c>
      <c r="C4" s="7">
        <f>'Messwerte '!I5</f>
        <v>11.401470919999998</v>
      </c>
      <c r="D4" s="7">
        <f>Sollwerte!G9</f>
        <v>3504.0576419772101</v>
      </c>
      <c r="E4" s="7">
        <f>Sollwerte!H9</f>
        <v>117.88696924761004</v>
      </c>
      <c r="F4" s="139">
        <f t="shared" si="0"/>
        <v>1.0587155316490377E-5</v>
      </c>
      <c r="G4" s="139">
        <f t="shared" si="1"/>
        <v>4.9908698654558821E-4</v>
      </c>
      <c r="H4" s="140">
        <f t="shared" si="2"/>
        <v>2.2575963808043248E-2</v>
      </c>
      <c r="J4" s="63">
        <v>1.5</v>
      </c>
      <c r="K4" s="7">
        <f>'Messwerte '!E5</f>
        <v>777.58427999999992</v>
      </c>
      <c r="L4" s="7">
        <f>'Messwerte '!F5</f>
        <v>15.72464362552925</v>
      </c>
      <c r="M4" s="7">
        <f>Sollwerte!I9</f>
        <v>1752.028820988605</v>
      </c>
      <c r="N4" s="7">
        <f>Sollwerte!J9</f>
        <v>58.94348462380502</v>
      </c>
      <c r="O4" s="139">
        <f t="shared" si="3"/>
        <v>8.0552519946273262E-5</v>
      </c>
      <c r="P4" s="139">
        <f t="shared" si="4"/>
        <v>2.2294696970643279E-4</v>
      </c>
      <c r="Q4" s="140">
        <f t="shared" si="5"/>
        <v>1.7421236742915413E-2</v>
      </c>
    </row>
    <row r="5" spans="1:17" x14ac:dyDescent="0.35">
      <c r="A5" s="9">
        <v>2</v>
      </c>
      <c r="B5" s="7">
        <f>'Messwerte '!H6</f>
        <v>3051.5179999999996</v>
      </c>
      <c r="C5" s="7">
        <f>'Messwerte '!I6</f>
        <v>14.952438199999998</v>
      </c>
      <c r="D5" s="7">
        <f>Sollwerte!G10</f>
        <v>4295.5115643690633</v>
      </c>
      <c r="E5" s="7">
        <f>Sollwerte!H10</f>
        <v>144.53544728569145</v>
      </c>
      <c r="F5" s="139">
        <f t="shared" si="0"/>
        <v>1.2116975982125645E-5</v>
      </c>
      <c r="G5" s="139">
        <f t="shared" si="1"/>
        <v>5.7137474883050014E-4</v>
      </c>
      <c r="H5" s="140">
        <f t="shared" si="2"/>
        <v>2.4155573369568892E-2</v>
      </c>
      <c r="J5" s="9">
        <v>2</v>
      </c>
      <c r="K5" s="7">
        <f>'Messwerte '!E6</f>
        <v>1112.5128200000001</v>
      </c>
      <c r="L5" s="7">
        <f>'Messwerte '!F6</f>
        <v>21.258917567688179</v>
      </c>
      <c r="M5" s="7">
        <f>Sollwerte!I10</f>
        <v>2147.7557821845317</v>
      </c>
      <c r="N5" s="7">
        <f>Sollwerte!J10</f>
        <v>72.267723642845723</v>
      </c>
      <c r="O5" s="139">
        <f t="shared" si="3"/>
        <v>9.7974375079273353E-5</v>
      </c>
      <c r="P5" s="139">
        <f t="shared" si="4"/>
        <v>3.0378002330054923E-4</v>
      </c>
      <c r="Q5" s="140">
        <f t="shared" si="5"/>
        <v>2.0043811972272705E-2</v>
      </c>
    </row>
    <row r="6" spans="1:17" x14ac:dyDescent="0.35">
      <c r="A6" s="9">
        <v>2.5</v>
      </c>
      <c r="B6" s="7">
        <f>'Messwerte '!H7</f>
        <v>3695.6909000000001</v>
      </c>
      <c r="C6" s="7">
        <f>'Messwerte '!I7</f>
        <v>18.108885409999999</v>
      </c>
      <c r="D6" s="7">
        <f>Sollwerte!G11</f>
        <v>5012.0614364601934</v>
      </c>
      <c r="E6" s="7">
        <f>Sollwerte!H11</f>
        <v>168.6647316596449</v>
      </c>
      <c r="F6" s="139">
        <f t="shared" si="0"/>
        <v>1.3054212246920945E-5</v>
      </c>
      <c r="G6" s="139">
        <f t="shared" si="1"/>
        <v>6.1570729225537328E-4</v>
      </c>
      <c r="H6" s="140">
        <f t="shared" si="2"/>
        <v>2.5075117238056818E-2</v>
      </c>
      <c r="J6" s="9">
        <v>2.5</v>
      </c>
      <c r="K6" s="7">
        <f>'Messwerte '!E7</f>
        <v>1403.04846</v>
      </c>
      <c r="L6" s="7">
        <f>'Messwerte '!F7</f>
        <v>26.536431088275922</v>
      </c>
      <c r="M6" s="7">
        <f>Sollwerte!I11</f>
        <v>2506.0307182300967</v>
      </c>
      <c r="N6" s="7">
        <f>Sollwerte!J11</f>
        <v>84.33236582982245</v>
      </c>
      <c r="O6" s="139">
        <f t="shared" si="3"/>
        <v>1.1212752787861311E-4</v>
      </c>
      <c r="P6" s="139">
        <f t="shared" si="4"/>
        <v>3.5496730255042436E-4</v>
      </c>
      <c r="Q6" s="140">
        <f t="shared" si="5"/>
        <v>2.1612376788059138E-2</v>
      </c>
    </row>
    <row r="7" spans="1:17" ht="15.5" x14ac:dyDescent="0.35">
      <c r="A7" s="63">
        <v>3</v>
      </c>
      <c r="B7" s="7">
        <f>'Messwerte '!H8</f>
        <v>4274.1486999999997</v>
      </c>
      <c r="C7" s="7">
        <f>'Messwerte '!I8</f>
        <v>20.943328629999996</v>
      </c>
      <c r="D7" s="7">
        <f>Sollwerte!G12</f>
        <v>5685.1228893298521</v>
      </c>
      <c r="E7" s="7">
        <f>Sollwerte!H12</f>
        <v>191.32676016483603</v>
      </c>
      <c r="F7" s="139">
        <f t="shared" si="0"/>
        <v>1.3570995338012908E-5</v>
      </c>
      <c r="G7" s="139">
        <f t="shared" si="1"/>
        <v>6.4016402182053998E-4</v>
      </c>
      <c r="H7" s="140">
        <f t="shared" si="2"/>
        <v>2.5568242355675386E-2</v>
      </c>
      <c r="J7" s="63">
        <v>3</v>
      </c>
      <c r="K7" s="7">
        <f>'Messwerte '!E8</f>
        <v>1645.8373199999999</v>
      </c>
      <c r="L7" s="7">
        <f>'Messwerte '!F8</f>
        <v>30.95194934415888</v>
      </c>
      <c r="M7" s="7">
        <f>Sollwerte!I12</f>
        <v>2842.5614446649261</v>
      </c>
      <c r="N7" s="7">
        <f>Sollwerte!J12</f>
        <v>95.663380082418016</v>
      </c>
      <c r="O7" s="139">
        <f t="shared" si="3"/>
        <v>1.1856494102070476E-4</v>
      </c>
      <c r="P7" s="139">
        <f t="shared" si="4"/>
        <v>3.7968707259424097E-4</v>
      </c>
      <c r="Q7" s="140">
        <f t="shared" si="5"/>
        <v>2.2321559390305726E-2</v>
      </c>
    </row>
    <row r="8" spans="1:17" x14ac:dyDescent="0.35">
      <c r="A8" s="9">
        <v>3.5</v>
      </c>
      <c r="B8" s="7">
        <f>'Messwerte '!H9</f>
        <v>4807.3703999999998</v>
      </c>
      <c r="C8" s="7">
        <f>'Messwerte '!I9</f>
        <v>23.556114959999999</v>
      </c>
      <c r="D8" s="7">
        <f>Sollwerte!G13</f>
        <v>6312.3839603261458</v>
      </c>
      <c r="E8" s="7">
        <f>Sollwerte!H13</f>
        <v>212.4510509093013</v>
      </c>
      <c r="F8" s="139">
        <f t="shared" si="0"/>
        <v>1.3925811587663603E-5</v>
      </c>
      <c r="G8" s="139">
        <f t="shared" si="1"/>
        <v>6.5699082879732329E-4</v>
      </c>
      <c r="H8" s="140">
        <f t="shared" si="2"/>
        <v>2.5902058612878379E-2</v>
      </c>
      <c r="J8" s="9">
        <v>3.5</v>
      </c>
      <c r="K8" s="7">
        <f>'Messwerte '!E9</f>
        <v>1887.9352399999998</v>
      </c>
      <c r="L8" s="7">
        <f>'Messwerte '!F9</f>
        <v>35.100849360698049</v>
      </c>
      <c r="M8" s="7">
        <f>Sollwerte!I13</f>
        <v>3156.1919801630729</v>
      </c>
      <c r="N8" s="7">
        <f>Sollwerte!J13</f>
        <v>106.22552545465065</v>
      </c>
      <c r="O8" s="139">
        <f t="shared" si="3"/>
        <v>1.236825490018044E-4</v>
      </c>
      <c r="P8" s="139">
        <f t="shared" si="4"/>
        <v>4.0530159638140146E-4</v>
      </c>
      <c r="Q8" s="140">
        <f t="shared" si="5"/>
        <v>2.2999655331834994E-2</v>
      </c>
    </row>
    <row r="9" spans="1:17" x14ac:dyDescent="0.35">
      <c r="A9" s="9">
        <v>4</v>
      </c>
      <c r="B9" s="7">
        <f>'Messwerte '!H10</f>
        <v>5308.3774999999996</v>
      </c>
      <c r="C9" s="7">
        <f>'Messwerte '!I10</f>
        <v>26.011049749999998</v>
      </c>
      <c r="D9" s="7">
        <f>Sollwerte!G14</f>
        <v>6912.9814975999398</v>
      </c>
      <c r="E9" s="7">
        <f>Sollwerte!H14</f>
        <v>232.67406130907659</v>
      </c>
      <c r="F9" s="139">
        <f t="shared" si="0"/>
        <v>1.4157447847418044E-5</v>
      </c>
      <c r="G9" s="139">
        <f t="shared" si="1"/>
        <v>6.67971545099943E-4</v>
      </c>
      <c r="H9" s="140">
        <f t="shared" si="2"/>
        <v>2.6117599295252255E-2</v>
      </c>
      <c r="J9" s="9">
        <v>4</v>
      </c>
      <c r="K9" s="7">
        <f>'Messwerte '!E10</f>
        <v>2113.1386600000001</v>
      </c>
      <c r="L9" s="7">
        <f>'Messwerte '!F10</f>
        <v>39.159668821107459</v>
      </c>
      <c r="M9" s="7">
        <f>Sollwerte!I14</f>
        <v>3456.4907487999699</v>
      </c>
      <c r="N9" s="7">
        <f>Sollwerte!J14</f>
        <v>116.3370306545383</v>
      </c>
      <c r="O9" s="139">
        <f t="shared" si="3"/>
        <v>1.2835335433303085E-4</v>
      </c>
      <c r="P9" s="139">
        <f t="shared" si="4"/>
        <v>4.2339950441774664E-4</v>
      </c>
      <c r="Q9" s="140">
        <f t="shared" si="5"/>
        <v>2.3489420145052058E-2</v>
      </c>
    </row>
    <row r="10" spans="1:17" ht="15.5" x14ac:dyDescent="0.35">
      <c r="A10" s="63">
        <v>4.5</v>
      </c>
      <c r="B10" s="7">
        <f>'Messwerte '!H11</f>
        <v>5779.1005999999998</v>
      </c>
      <c r="C10" s="7">
        <f>'Messwerte '!I11</f>
        <v>28.317592939999997</v>
      </c>
      <c r="D10" s="7">
        <f>Sollwerte!G15</f>
        <v>7482.7093617579712</v>
      </c>
      <c r="E10" s="7">
        <f>Sollwerte!H15</f>
        <v>251.86127467584012</v>
      </c>
      <c r="F10" s="139">
        <f t="shared" si="0"/>
        <v>1.4321711309283232E-5</v>
      </c>
      <c r="G10" s="139">
        <f t="shared" si="1"/>
        <v>6.7578382888231142E-4</v>
      </c>
      <c r="H10" s="140">
        <f t="shared" si="2"/>
        <v>2.6269859919527447E-2</v>
      </c>
      <c r="J10" s="63">
        <v>4.5</v>
      </c>
      <c r="K10" s="7">
        <f>'Messwerte '!E11</f>
        <v>2304.6801600000003</v>
      </c>
      <c r="L10" s="7">
        <f>'Messwerte '!F11</f>
        <v>42.911861160274618</v>
      </c>
      <c r="M10" s="7">
        <f>Sollwerte!I15</f>
        <v>3741.3546808789856</v>
      </c>
      <c r="N10" s="7">
        <f>Sollwerte!J15</f>
        <v>125.93063733792006</v>
      </c>
      <c r="O10" s="139">
        <f t="shared" si="3"/>
        <v>1.3155184379592795E-4</v>
      </c>
      <c r="P10" s="139">
        <f t="shared" si="4"/>
        <v>4.2990114692447693E-4</v>
      </c>
      <c r="Q10" s="140">
        <f t="shared" si="5"/>
        <v>2.3694999276649174E-2</v>
      </c>
    </row>
    <row r="11" spans="1:17" x14ac:dyDescent="0.35">
      <c r="A11" s="10">
        <v>5</v>
      </c>
      <c r="B11" s="144">
        <f>'Messwerte '!H12</f>
        <v>6230.2132000000001</v>
      </c>
      <c r="C11" s="141">
        <f>'Messwerte '!I12</f>
        <v>30.528044680000001</v>
      </c>
      <c r="D11" s="141">
        <f>Sollwerte!G16</f>
        <v>8027.8110120075717</v>
      </c>
      <c r="E11" s="141">
        <f>Sollwerte!H16</f>
        <v>270.21878276448462</v>
      </c>
      <c r="F11" s="142">
        <f t="shared" si="0"/>
        <v>1.4461178853917915E-5</v>
      </c>
      <c r="G11" s="142">
        <f t="shared" si="1"/>
        <v>6.8241462254565544E-4</v>
      </c>
      <c r="H11" s="143">
        <f t="shared" si="2"/>
        <v>2.6398405281372082E-2</v>
      </c>
      <c r="J11" s="10">
        <v>5</v>
      </c>
      <c r="K11" s="144">
        <f>'Messwerte '!E12</f>
        <v>2533.8769600000001</v>
      </c>
      <c r="L11" s="141">
        <f>'Messwerte '!F12</f>
        <v>46.880827195731825</v>
      </c>
      <c r="M11" s="141">
        <f>Sollwerte!I16</f>
        <v>4013.9055060037858</v>
      </c>
      <c r="N11" s="141">
        <f>Sollwerte!J16</f>
        <v>135.10939138224231</v>
      </c>
      <c r="O11" s="142">
        <f t="shared" si="3"/>
        <v>1.3641315187918181E-4</v>
      </c>
      <c r="P11" s="142">
        <f t="shared" si="4"/>
        <v>4.5151641459626217E-4</v>
      </c>
      <c r="Q11" s="143">
        <f t="shared" si="5"/>
        <v>2.4247258947671671E-2</v>
      </c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9888B-D7F2-4773-AB9D-883CC4C45794}">
  <dimension ref="A1:S53"/>
  <sheetViews>
    <sheetView workbookViewId="0">
      <selection activeCell="E3" sqref="E3:F12"/>
    </sheetView>
  </sheetViews>
  <sheetFormatPr baseColWidth="10" defaultColWidth="10.81640625" defaultRowHeight="14.5" x14ac:dyDescent="0.35"/>
  <cols>
    <col min="1" max="1" width="14.1796875" style="5" bestFit="1" customWidth="1"/>
    <col min="2" max="2" width="15.26953125" style="5" bestFit="1" customWidth="1"/>
    <col min="3" max="3" width="14.54296875" style="32" bestFit="1" customWidth="1"/>
    <col min="4" max="5" width="16.1796875" style="32" bestFit="1" customWidth="1"/>
    <col min="6" max="6" width="19.81640625" style="32" bestFit="1" customWidth="1"/>
    <col min="7" max="7" width="15.26953125" style="44" bestFit="1" customWidth="1"/>
    <col min="8" max="10" width="14.1796875" style="32" customWidth="1"/>
    <col min="11" max="11" width="13.7265625" style="32" customWidth="1"/>
    <col min="12" max="13" width="10.81640625" style="32" bestFit="1" customWidth="1"/>
    <col min="14" max="14" width="10.453125" style="32" bestFit="1" customWidth="1"/>
    <col min="15" max="15" width="4.1796875" style="32" customWidth="1"/>
    <col min="16" max="16" width="19.81640625" style="32" bestFit="1" customWidth="1"/>
    <col min="17" max="17" width="9.81640625" style="32" bestFit="1" customWidth="1"/>
    <col min="18" max="19" width="8.26953125" style="32" bestFit="1" customWidth="1"/>
    <col min="20" max="21" width="11.1796875" style="32" bestFit="1" customWidth="1"/>
    <col min="22" max="16384" width="10.81640625" style="32"/>
  </cols>
  <sheetData>
    <row r="1" spans="1:17" s="5" customFormat="1" ht="18.5" x14ac:dyDescent="0.45">
      <c r="A1" s="190" t="s">
        <v>48</v>
      </c>
      <c r="B1" s="191"/>
      <c r="C1" s="191"/>
      <c r="D1" s="191"/>
      <c r="E1" s="191"/>
      <c r="F1" s="191"/>
      <c r="G1" s="191"/>
      <c r="H1" s="191"/>
      <c r="I1" s="191"/>
      <c r="J1" s="192"/>
      <c r="K1" s="33"/>
      <c r="L1" s="187" t="s">
        <v>49</v>
      </c>
      <c r="M1" s="188"/>
      <c r="N1" s="189"/>
      <c r="P1" s="1"/>
      <c r="Q1"/>
    </row>
    <row r="2" spans="1:17" x14ac:dyDescent="0.35">
      <c r="A2" s="76" t="s">
        <v>50</v>
      </c>
      <c r="B2" s="135" t="s">
        <v>51</v>
      </c>
      <c r="C2" s="134" t="s">
        <v>52</v>
      </c>
      <c r="D2" s="136" t="s">
        <v>53</v>
      </c>
      <c r="E2" s="135" t="s">
        <v>54</v>
      </c>
      <c r="F2" s="135" t="s">
        <v>55</v>
      </c>
      <c r="G2" s="156" t="s">
        <v>56</v>
      </c>
      <c r="H2" s="134" t="s">
        <v>57</v>
      </c>
      <c r="I2" s="135" t="s">
        <v>58</v>
      </c>
      <c r="J2" s="150" t="s">
        <v>59</v>
      </c>
      <c r="K2" s="5"/>
      <c r="L2" s="134" t="s">
        <v>60</v>
      </c>
      <c r="M2" s="135" t="s">
        <v>61</v>
      </c>
      <c r="N2" s="136" t="s">
        <v>62</v>
      </c>
    </row>
    <row r="3" spans="1:17" ht="15.5" x14ac:dyDescent="0.35">
      <c r="A3" s="77">
        <f>(M12-M$13)*10000</f>
        <v>175.27359999999999</v>
      </c>
      <c r="B3" s="61">
        <f>A3*0.018</f>
        <v>3.1549247999999994</v>
      </c>
      <c r="C3" s="157">
        <f>N12*4000</f>
        <v>20.794920000000001</v>
      </c>
      <c r="D3" s="158">
        <f>C3*0.25</f>
        <v>5.1987300000000003</v>
      </c>
      <c r="E3" s="61">
        <f>A3-C3</f>
        <v>154.47868</v>
      </c>
      <c r="F3" s="61">
        <f>SQRT(B3^2+D3^2)</f>
        <v>6.081146611170877</v>
      </c>
      <c r="G3" s="44">
        <f>F3/E3</f>
        <v>3.9365604439207252E-2</v>
      </c>
      <c r="H3" s="161">
        <f>(L12-L$13)*10000</f>
        <v>584.6327</v>
      </c>
      <c r="I3" s="162">
        <f>H3*0.0049</f>
        <v>2.86470023</v>
      </c>
      <c r="J3" s="163">
        <v>4.8999999999999998E-3</v>
      </c>
      <c r="L3">
        <v>0.62302131999999999</v>
      </c>
      <c r="M3">
        <v>0.25659978</v>
      </c>
      <c r="N3">
        <v>8.0302099999999994E-3</v>
      </c>
      <c r="P3" s="33"/>
    </row>
    <row r="4" spans="1:17" ht="15.5" x14ac:dyDescent="0.35">
      <c r="A4" s="77">
        <f>(M11-M$13)*10000</f>
        <v>482.70689999999996</v>
      </c>
      <c r="B4" s="61">
        <f t="shared" ref="B4:B12" si="0">A4*0.018</f>
        <v>8.6887241999999993</v>
      </c>
      <c r="C4" s="159">
        <f>N11*4000</f>
        <v>20.964400000000001</v>
      </c>
      <c r="D4" s="160">
        <f t="shared" ref="D4:D12" si="1">C4*0.25</f>
        <v>5.2411000000000003</v>
      </c>
      <c r="E4" s="61">
        <f t="shared" ref="E4:E12" si="2">A4-C4</f>
        <v>461.74249999999995</v>
      </c>
      <c r="F4" s="61">
        <f t="shared" ref="F4:F12" si="3">SQRT(B4^2+D4^2)</f>
        <v>10.147071372256413</v>
      </c>
      <c r="G4" s="44">
        <f t="shared" ref="G4:G12" si="4">F4/E4</f>
        <v>2.197560625728932E-2</v>
      </c>
      <c r="H4" s="35">
        <f>(L11-L$13)*10000</f>
        <v>1486.7918999999999</v>
      </c>
      <c r="I4" s="61">
        <f t="shared" ref="I4:I12" si="5">H4*0.0049</f>
        <v>7.2852803099999992</v>
      </c>
      <c r="J4" s="151">
        <v>4.8999999999999998E-3</v>
      </c>
      <c r="L4">
        <v>0.57791006</v>
      </c>
      <c r="M4">
        <v>0.23381716</v>
      </c>
      <c r="N4">
        <v>8.3728599999999993E-3</v>
      </c>
      <c r="P4" s="33"/>
    </row>
    <row r="5" spans="1:17" ht="15.5" x14ac:dyDescent="0.35">
      <c r="A5" s="77">
        <f>(M10-M$13)*10000</f>
        <v>802.44679999999994</v>
      </c>
      <c r="B5" s="61">
        <f t="shared" si="0"/>
        <v>14.444042399999997</v>
      </c>
      <c r="C5" s="159">
        <f>N10*4000</f>
        <v>24.86252</v>
      </c>
      <c r="D5" s="160">
        <f t="shared" si="1"/>
        <v>6.21563</v>
      </c>
      <c r="E5" s="61">
        <f t="shared" si="2"/>
        <v>777.58427999999992</v>
      </c>
      <c r="F5" s="61">
        <f t="shared" si="3"/>
        <v>15.72464362552925</v>
      </c>
      <c r="G5" s="44">
        <f t="shared" si="4"/>
        <v>2.0222429941008133E-2</v>
      </c>
      <c r="H5" s="35">
        <f>(L10-L$13)*10000</f>
        <v>2326.8307999999997</v>
      </c>
      <c r="I5" s="61">
        <f t="shared" si="5"/>
        <v>11.401470919999998</v>
      </c>
      <c r="J5" s="151">
        <v>4.8999999999999998E-3</v>
      </c>
      <c r="L5">
        <v>0.53083775</v>
      </c>
      <c r="M5">
        <v>0.21409560999999999</v>
      </c>
      <c r="N5">
        <v>6.9543599999999997E-3</v>
      </c>
      <c r="P5" s="33"/>
    </row>
    <row r="6" spans="1:17" x14ac:dyDescent="0.35">
      <c r="A6" s="77">
        <f>(M9-M$13)*10000</f>
        <v>1135.8205</v>
      </c>
      <c r="B6" s="61">
        <f t="shared" si="0"/>
        <v>20.444769000000001</v>
      </c>
      <c r="C6" s="159">
        <f>N9*4000</f>
        <v>23.307680000000001</v>
      </c>
      <c r="D6" s="160">
        <f t="shared" si="1"/>
        <v>5.8269200000000003</v>
      </c>
      <c r="E6" s="61">
        <f t="shared" si="2"/>
        <v>1112.5128200000001</v>
      </c>
      <c r="F6" s="61">
        <f t="shared" si="3"/>
        <v>21.258917567688179</v>
      </c>
      <c r="G6" s="44">
        <f t="shared" si="4"/>
        <v>1.9108919183230783E-2</v>
      </c>
      <c r="H6" s="35">
        <f>(L9-L$13)*10000</f>
        <v>3051.5179999999996</v>
      </c>
      <c r="I6" s="61">
        <f t="shared" si="5"/>
        <v>14.952438199999998</v>
      </c>
      <c r="J6" s="151">
        <v>4.8999999999999998E-3</v>
      </c>
      <c r="L6">
        <v>0.48073704</v>
      </c>
      <c r="M6">
        <v>0.19145883999999999</v>
      </c>
      <c r="N6">
        <v>6.6632899999999997E-3</v>
      </c>
    </row>
    <row r="7" spans="1:17" x14ac:dyDescent="0.35">
      <c r="A7" s="77">
        <f>(M8-M$13)*10000</f>
        <v>1429.1121000000001</v>
      </c>
      <c r="B7" s="61">
        <f t="shared" si="0"/>
        <v>25.724017799999999</v>
      </c>
      <c r="C7" s="159">
        <f>N8*4000</f>
        <v>26.063639999999999</v>
      </c>
      <c r="D7" s="160">
        <f t="shared" si="1"/>
        <v>6.5159099999999999</v>
      </c>
      <c r="E7" s="61">
        <f t="shared" si="2"/>
        <v>1403.04846</v>
      </c>
      <c r="F7" s="61">
        <f t="shared" si="3"/>
        <v>26.536431088275922</v>
      </c>
      <c r="G7" s="44">
        <f t="shared" si="4"/>
        <v>1.8913410224102967E-2</v>
      </c>
      <c r="H7" s="35">
        <f>(L8-L$13)*10000</f>
        <v>3695.6909000000001</v>
      </c>
      <c r="I7" s="61">
        <f t="shared" si="5"/>
        <v>18.108885409999999</v>
      </c>
      <c r="J7" s="151">
        <v>4.8999999999999998E-3</v>
      </c>
      <c r="L7">
        <v>0.42741487</v>
      </c>
      <c r="M7">
        <v>0.16741116</v>
      </c>
      <c r="N7">
        <v>7.0685699999999997E-3</v>
      </c>
      <c r="P7" s="186"/>
      <c r="Q7" s="186"/>
    </row>
    <row r="8" spans="1:17" x14ac:dyDescent="0.35">
      <c r="A8" s="77">
        <f>(M7-M$13)*10000</f>
        <v>1674.1116</v>
      </c>
      <c r="B8" s="61">
        <f t="shared" si="0"/>
        <v>30.134008799999997</v>
      </c>
      <c r="C8" s="159">
        <f>N7*4000</f>
        <v>28.274279999999997</v>
      </c>
      <c r="D8" s="160">
        <f t="shared" si="1"/>
        <v>7.0685699999999994</v>
      </c>
      <c r="E8" s="61">
        <f t="shared" si="2"/>
        <v>1645.8373199999999</v>
      </c>
      <c r="F8" s="61">
        <f t="shared" si="3"/>
        <v>30.95194934415888</v>
      </c>
      <c r="G8" s="44">
        <f t="shared" si="4"/>
        <v>1.8806202148921307E-2</v>
      </c>
      <c r="H8" s="35">
        <f>(L7-L$13)*10000</f>
        <v>4274.1486999999997</v>
      </c>
      <c r="I8" s="61">
        <f t="shared" si="5"/>
        <v>20.943328629999996</v>
      </c>
      <c r="J8" s="151">
        <v>4.8999999999999998E-3</v>
      </c>
      <c r="L8">
        <v>0.36956908999999999</v>
      </c>
      <c r="M8">
        <v>0.14291121000000001</v>
      </c>
      <c r="N8">
        <v>6.5159099999999998E-3</v>
      </c>
      <c r="P8" s="5"/>
      <c r="Q8" s="5"/>
    </row>
    <row r="9" spans="1:17" x14ac:dyDescent="0.35">
      <c r="A9" s="77">
        <f>(M6-M$13)*10000</f>
        <v>1914.5883999999999</v>
      </c>
      <c r="B9" s="61">
        <f t="shared" si="0"/>
        <v>34.462591199999991</v>
      </c>
      <c r="C9" s="159">
        <f>N6*4000</f>
        <v>26.65316</v>
      </c>
      <c r="D9" s="160">
        <f t="shared" si="1"/>
        <v>6.6632899999999999</v>
      </c>
      <c r="E9" s="61">
        <f t="shared" si="2"/>
        <v>1887.9352399999998</v>
      </c>
      <c r="F9" s="61">
        <f t="shared" si="3"/>
        <v>35.100849360698049</v>
      </c>
      <c r="G9" s="44">
        <f t="shared" si="4"/>
        <v>1.8592189296015287E-2</v>
      </c>
      <c r="H9" s="35">
        <f>(L6-L$13)*10000</f>
        <v>4807.3703999999998</v>
      </c>
      <c r="I9" s="61">
        <f t="shared" si="5"/>
        <v>23.556114959999999</v>
      </c>
      <c r="J9" s="151">
        <v>4.8999999999999998E-3</v>
      </c>
      <c r="L9">
        <v>0.30515179999999997</v>
      </c>
      <c r="M9">
        <v>0.11358205</v>
      </c>
      <c r="N9">
        <v>5.8269200000000002E-3</v>
      </c>
      <c r="P9" s="5"/>
      <c r="Q9" s="5"/>
    </row>
    <row r="10" spans="1:17" x14ac:dyDescent="0.35">
      <c r="A10" s="77">
        <f>(M5-M$13)*10000</f>
        <v>2140.9560999999999</v>
      </c>
      <c r="B10" s="61">
        <f t="shared" si="0"/>
        <v>38.537209799999992</v>
      </c>
      <c r="C10" s="159">
        <f>N5*4000</f>
        <v>27.817439999999998</v>
      </c>
      <c r="D10" s="160">
        <f t="shared" si="1"/>
        <v>6.9543599999999994</v>
      </c>
      <c r="E10" s="61">
        <f t="shared" si="2"/>
        <v>2113.1386600000001</v>
      </c>
      <c r="F10" s="61">
        <f t="shared" si="3"/>
        <v>39.159668821107459</v>
      </c>
      <c r="G10" s="44">
        <f t="shared" si="4"/>
        <v>1.8531518807718684E-2</v>
      </c>
      <c r="H10" s="35">
        <f>(L5-L$13)*10000</f>
        <v>5308.3774999999996</v>
      </c>
      <c r="I10" s="61">
        <f t="shared" si="5"/>
        <v>26.011049749999998</v>
      </c>
      <c r="J10" s="151">
        <v>4.8999999999999998E-3</v>
      </c>
      <c r="L10">
        <v>0.23268307999999999</v>
      </c>
      <c r="M10">
        <v>8.0244679999999999E-2</v>
      </c>
      <c r="N10">
        <v>6.2156299999999998E-3</v>
      </c>
      <c r="P10" s="5"/>
      <c r="Q10" s="5"/>
    </row>
    <row r="11" spans="1:17" x14ac:dyDescent="0.35">
      <c r="A11" s="77">
        <f>(M4-M$13)*10000</f>
        <v>2338.1716000000001</v>
      </c>
      <c r="B11" s="61">
        <f t="shared" si="0"/>
        <v>42.087088799999997</v>
      </c>
      <c r="C11" s="159">
        <f>N4*4000</f>
        <v>33.491439999999997</v>
      </c>
      <c r="D11" s="160">
        <f t="shared" si="1"/>
        <v>8.3728599999999993</v>
      </c>
      <c r="E11" s="61">
        <f t="shared" si="2"/>
        <v>2304.6801600000003</v>
      </c>
      <c r="F11" s="61">
        <f t="shared" si="3"/>
        <v>42.911861160274618</v>
      </c>
      <c r="G11" s="44">
        <f t="shared" si="4"/>
        <v>1.8619443124930017E-2</v>
      </c>
      <c r="H11" s="35">
        <f>(L4-L$13)*10000</f>
        <v>5779.1005999999998</v>
      </c>
      <c r="I11" s="61">
        <f t="shared" si="5"/>
        <v>28.317592939999997</v>
      </c>
      <c r="J11" s="151">
        <v>4.8999999999999998E-3</v>
      </c>
      <c r="L11">
        <v>0.14867918999999999</v>
      </c>
      <c r="M11">
        <v>4.8270689999999998E-2</v>
      </c>
      <c r="N11">
        <v>5.2411000000000003E-3</v>
      </c>
      <c r="P11" s="5"/>
      <c r="Q11" s="5"/>
    </row>
    <row r="12" spans="1:17" ht="15" thickBot="1" x14ac:dyDescent="0.4">
      <c r="A12" s="78">
        <f>(M3-M$13)*10000</f>
        <v>2565.9978000000001</v>
      </c>
      <c r="B12" s="79">
        <f t="shared" si="0"/>
        <v>46.187960400000001</v>
      </c>
      <c r="C12" s="164">
        <f>N3*4000</f>
        <v>32.120840000000001</v>
      </c>
      <c r="D12" s="165">
        <f t="shared" si="1"/>
        <v>8.0302100000000003</v>
      </c>
      <c r="E12" s="79">
        <f t="shared" si="2"/>
        <v>2533.8769600000001</v>
      </c>
      <c r="F12" s="79">
        <f t="shared" si="3"/>
        <v>46.880827195731825</v>
      </c>
      <c r="G12" s="155">
        <f t="shared" si="4"/>
        <v>1.8501619429749986E-2</v>
      </c>
      <c r="H12" s="152">
        <f>(L3-L$13)*10000</f>
        <v>6230.2132000000001</v>
      </c>
      <c r="I12" s="79">
        <f t="shared" si="5"/>
        <v>30.528044680000001</v>
      </c>
      <c r="J12" s="153">
        <v>4.8999999999999998E-3</v>
      </c>
      <c r="L12">
        <v>5.8463269999999998E-2</v>
      </c>
      <c r="M12">
        <v>1.7527359999999999E-2</v>
      </c>
      <c r="N12">
        <v>5.1987300000000004E-3</v>
      </c>
      <c r="P12" s="5"/>
      <c r="Q12" s="5"/>
    </row>
    <row r="13" spans="1:17" ht="15.5" x14ac:dyDescent="0.35">
      <c r="A13" s="39"/>
      <c r="B13" s="36"/>
      <c r="E13" s="37"/>
      <c r="F13" s="37"/>
      <c r="L13">
        <v>0</v>
      </c>
      <c r="M13">
        <v>0</v>
      </c>
      <c r="N13">
        <v>3.4449400000000001E-3</v>
      </c>
      <c r="P13" s="33"/>
    </row>
    <row r="14" spans="1:17" ht="15.5" x14ac:dyDescent="0.35">
      <c r="A14" s="39"/>
      <c r="B14" s="39"/>
      <c r="C14" s="37"/>
      <c r="D14" s="37"/>
      <c r="E14" s="37"/>
      <c r="F14" s="37"/>
      <c r="P14" s="33"/>
    </row>
    <row r="15" spans="1:17" ht="15.5" x14ac:dyDescent="0.35">
      <c r="A15" s="2"/>
      <c r="B15" s="2"/>
      <c r="C15" s="2"/>
      <c r="D15" s="2"/>
      <c r="E15" s="2"/>
      <c r="F15" s="2"/>
      <c r="P15" s="33"/>
    </row>
    <row r="16" spans="1:17" x14ac:dyDescent="0.35">
      <c r="C16" s="5"/>
      <c r="D16" s="5"/>
      <c r="E16" s="5"/>
      <c r="F16" s="5"/>
    </row>
    <row r="17" spans="2:19" ht="15.5" x14ac:dyDescent="0.35">
      <c r="B17" s="32"/>
      <c r="D17" s="37"/>
      <c r="E17" s="145"/>
      <c r="F17" s="145"/>
      <c r="P17" s="33"/>
    </row>
    <row r="18" spans="2:19" x14ac:dyDescent="0.35">
      <c r="B18" s="32"/>
      <c r="D18" s="37"/>
      <c r="E18" s="145"/>
      <c r="F18" s="145"/>
    </row>
    <row r="19" spans="2:19" x14ac:dyDescent="0.35">
      <c r="B19" s="32"/>
      <c r="D19" s="145"/>
      <c r="E19" s="145"/>
      <c r="F19" s="145"/>
    </row>
    <row r="20" spans="2:19" x14ac:dyDescent="0.35">
      <c r="B20" s="32"/>
      <c r="D20" s="145"/>
      <c r="E20" s="145"/>
      <c r="F20" s="145"/>
    </row>
    <row r="21" spans="2:19" x14ac:dyDescent="0.35">
      <c r="B21" s="146"/>
    </row>
    <row r="22" spans="2:19" x14ac:dyDescent="0.35">
      <c r="B22" s="32"/>
    </row>
    <row r="23" spans="2:19" x14ac:dyDescent="0.35">
      <c r="B23" s="145"/>
      <c r="N23" s="5"/>
      <c r="R23" s="186"/>
      <c r="S23" s="186"/>
    </row>
    <row r="24" spans="2:19" x14ac:dyDescent="0.35">
      <c r="B24" s="145"/>
      <c r="D24" s="5"/>
      <c r="E24" s="5"/>
      <c r="F24" s="5"/>
      <c r="G24" s="154"/>
      <c r="H24" s="5"/>
      <c r="I24" s="5"/>
      <c r="J24" s="5"/>
    </row>
    <row r="25" spans="2:19" x14ac:dyDescent="0.35">
      <c r="B25" s="37"/>
      <c r="D25" s="5"/>
      <c r="E25" s="37"/>
      <c r="F25" s="37"/>
      <c r="H25" s="37"/>
      <c r="I25" s="37"/>
      <c r="J25" s="37"/>
    </row>
    <row r="26" spans="2:19" x14ac:dyDescent="0.35">
      <c r="B26" s="32"/>
      <c r="D26" s="5"/>
      <c r="E26" s="37"/>
      <c r="F26" s="37"/>
      <c r="H26" s="37"/>
      <c r="I26" s="37"/>
      <c r="J26" s="37"/>
    </row>
    <row r="27" spans="2:19" x14ac:dyDescent="0.35">
      <c r="B27" s="32"/>
      <c r="D27" s="5"/>
      <c r="E27" s="37"/>
      <c r="F27" s="37"/>
      <c r="H27" s="37"/>
      <c r="I27" s="37"/>
      <c r="J27" s="37"/>
    </row>
    <row r="28" spans="2:19" x14ac:dyDescent="0.35">
      <c r="E28" s="5"/>
      <c r="F28" s="5"/>
    </row>
    <row r="29" spans="2:19" x14ac:dyDescent="0.35">
      <c r="B29" s="32"/>
      <c r="F29" s="5"/>
    </row>
    <row r="30" spans="2:19" x14ac:dyDescent="0.35">
      <c r="B30" s="32"/>
      <c r="E30" s="5"/>
      <c r="F30" s="37"/>
    </row>
    <row r="31" spans="2:19" x14ac:dyDescent="0.35">
      <c r="B31" s="146"/>
      <c r="E31" s="5"/>
      <c r="F31" s="37"/>
    </row>
    <row r="32" spans="2:19" x14ac:dyDescent="0.35">
      <c r="B32" s="146"/>
    </row>
    <row r="33" spans="1:13" ht="15.5" x14ac:dyDescent="0.35">
      <c r="A33" s="2"/>
      <c r="B33" s="2"/>
      <c r="C33" s="2"/>
      <c r="D33" s="2"/>
      <c r="E33" s="2"/>
      <c r="F33" s="2"/>
      <c r="G33" s="70"/>
      <c r="H33" s="2"/>
      <c r="I33" s="2"/>
      <c r="J33" s="2"/>
      <c r="K33" s="2"/>
      <c r="L33" s="2"/>
      <c r="M33" s="2"/>
    </row>
    <row r="34" spans="1:13" ht="15.5" x14ac:dyDescent="0.35">
      <c r="A34" s="33"/>
      <c r="B34" s="32"/>
    </row>
    <row r="35" spans="1:13" ht="15.5" x14ac:dyDescent="0.35">
      <c r="A35" s="33"/>
      <c r="B35" s="146"/>
      <c r="C35" s="146"/>
      <c r="D35" s="146"/>
      <c r="E35" s="146"/>
      <c r="F35" s="146"/>
      <c r="H35" s="146"/>
      <c r="I35" s="146"/>
      <c r="J35" s="146"/>
      <c r="K35" s="146"/>
      <c r="L35" s="146"/>
      <c r="M35" s="146"/>
    </row>
    <row r="36" spans="1:13" ht="15.5" x14ac:dyDescent="0.35">
      <c r="A36" s="33"/>
      <c r="B36" s="147"/>
      <c r="C36" s="147"/>
      <c r="D36" s="147"/>
      <c r="E36" s="147"/>
      <c r="F36" s="147"/>
      <c r="H36" s="147"/>
      <c r="I36" s="147"/>
      <c r="J36" s="147"/>
      <c r="K36" s="147"/>
      <c r="L36" s="147"/>
      <c r="M36" s="147"/>
    </row>
    <row r="37" spans="1:13" x14ac:dyDescent="0.35">
      <c r="B37" s="32"/>
    </row>
    <row r="38" spans="1:13" x14ac:dyDescent="0.35">
      <c r="B38" s="147"/>
      <c r="C38" s="147"/>
      <c r="D38" s="147"/>
      <c r="E38" s="147"/>
      <c r="F38" s="147"/>
      <c r="H38" s="147"/>
      <c r="I38" s="147"/>
      <c r="J38" s="147"/>
      <c r="K38" s="147"/>
      <c r="L38" s="147"/>
      <c r="M38" s="147"/>
    </row>
    <row r="39" spans="1:13" ht="15.5" x14ac:dyDescent="0.35">
      <c r="A39" s="33"/>
      <c r="B39" s="148"/>
      <c r="C39" s="148"/>
      <c r="D39" s="148"/>
      <c r="E39" s="148"/>
      <c r="F39" s="148"/>
      <c r="H39" s="148"/>
      <c r="I39" s="148"/>
      <c r="J39" s="148"/>
      <c r="K39" s="148"/>
      <c r="L39" s="148"/>
      <c r="M39" s="148"/>
    </row>
    <row r="40" spans="1:13" ht="15.5" x14ac:dyDescent="0.35">
      <c r="A40" s="33"/>
      <c r="B40" s="147"/>
      <c r="C40" s="147"/>
      <c r="D40" s="147"/>
      <c r="E40" s="147"/>
      <c r="F40" s="147"/>
      <c r="H40" s="147"/>
      <c r="I40" s="147"/>
      <c r="J40" s="147"/>
      <c r="K40" s="147"/>
      <c r="L40" s="147"/>
      <c r="M40" s="147"/>
    </row>
    <row r="41" spans="1:13" x14ac:dyDescent="0.35">
      <c r="B41" s="147"/>
      <c r="C41" s="147"/>
      <c r="D41" s="147"/>
      <c r="E41" s="147"/>
      <c r="F41" s="147"/>
      <c r="H41" s="147"/>
      <c r="I41" s="147"/>
      <c r="J41" s="147"/>
      <c r="K41" s="147"/>
      <c r="L41" s="147"/>
      <c r="M41" s="147"/>
    </row>
    <row r="42" spans="1:13" ht="15.5" x14ac:dyDescent="0.35">
      <c r="A42" s="33"/>
      <c r="B42" s="147"/>
      <c r="C42" s="147"/>
      <c r="D42" s="147"/>
      <c r="E42" s="147"/>
      <c r="F42" s="147"/>
      <c r="H42" s="147"/>
      <c r="I42" s="147"/>
      <c r="J42" s="147"/>
      <c r="K42" s="147"/>
      <c r="L42" s="147"/>
      <c r="M42" s="147"/>
    </row>
    <row r="43" spans="1:13" ht="15.5" x14ac:dyDescent="0.35">
      <c r="A43" s="33"/>
      <c r="B43" s="44"/>
      <c r="C43" s="44"/>
      <c r="D43" s="44"/>
      <c r="E43" s="44"/>
      <c r="F43" s="146"/>
    </row>
    <row r="44" spans="1:13" x14ac:dyDescent="0.35">
      <c r="B44" s="32"/>
      <c r="F44" s="149"/>
    </row>
    <row r="45" spans="1:13" ht="15.5" x14ac:dyDescent="0.35">
      <c r="A45" s="2"/>
      <c r="B45" s="2"/>
      <c r="C45" s="2"/>
      <c r="D45" s="2"/>
      <c r="E45" s="2"/>
      <c r="F45" s="2"/>
      <c r="G45" s="70"/>
      <c r="H45" s="2"/>
      <c r="I45" s="2"/>
      <c r="J45" s="2"/>
      <c r="K45" s="2"/>
      <c r="L45" s="2"/>
      <c r="M45" s="2"/>
    </row>
    <row r="46" spans="1:13" ht="15.5" x14ac:dyDescent="0.35">
      <c r="A46" s="33"/>
      <c r="B46" s="32"/>
    </row>
    <row r="47" spans="1:13" x14ac:dyDescent="0.35">
      <c r="B47" s="61"/>
      <c r="C47" s="61"/>
      <c r="D47" s="61"/>
      <c r="E47" s="61"/>
      <c r="F47" s="61"/>
      <c r="H47" s="61"/>
      <c r="I47" s="61"/>
      <c r="J47" s="61"/>
      <c r="K47" s="61"/>
      <c r="L47" s="61"/>
      <c r="M47" s="61"/>
    </row>
    <row r="48" spans="1:13" ht="15.5" x14ac:dyDescent="0.35">
      <c r="A48" s="33"/>
      <c r="B48" s="149"/>
      <c r="C48" s="149"/>
      <c r="D48" s="149"/>
      <c r="E48" s="149"/>
      <c r="F48" s="149"/>
      <c r="H48" s="149"/>
      <c r="I48" s="149"/>
      <c r="J48" s="149"/>
      <c r="K48" s="149"/>
      <c r="L48" s="149"/>
      <c r="M48" s="149"/>
    </row>
    <row r="49" spans="1:13" x14ac:dyDescent="0.35">
      <c r="B49" s="146"/>
      <c r="C49" s="146"/>
      <c r="D49" s="146"/>
      <c r="E49" s="146"/>
      <c r="F49" s="146"/>
      <c r="H49" s="146"/>
      <c r="I49" s="146"/>
      <c r="J49" s="146"/>
      <c r="K49" s="146"/>
      <c r="L49" s="146"/>
      <c r="M49" s="146"/>
    </row>
    <row r="50" spans="1:13" ht="15.5" x14ac:dyDescent="0.35">
      <c r="A50" s="33"/>
      <c r="B50" s="146"/>
      <c r="C50" s="146"/>
      <c r="D50" s="146"/>
      <c r="E50" s="146"/>
      <c r="F50" s="146"/>
      <c r="H50" s="146"/>
      <c r="I50" s="146"/>
      <c r="J50" s="146"/>
      <c r="K50" s="146"/>
      <c r="L50" s="146"/>
      <c r="M50" s="146"/>
    </row>
    <row r="51" spans="1:13" x14ac:dyDescent="0.35">
      <c r="B51" s="61"/>
      <c r="C51" s="61"/>
      <c r="D51" s="61"/>
      <c r="E51" s="61"/>
      <c r="F51" s="61"/>
      <c r="H51" s="61"/>
      <c r="I51" s="61"/>
      <c r="J51" s="61"/>
      <c r="K51" s="61"/>
      <c r="L51" s="61"/>
      <c r="M51" s="61"/>
    </row>
    <row r="52" spans="1:13" x14ac:dyDescent="0.35">
      <c r="B52" s="146"/>
      <c r="C52" s="146"/>
      <c r="D52" s="146"/>
      <c r="E52" s="146"/>
      <c r="F52" s="146"/>
      <c r="H52" s="146"/>
      <c r="I52" s="146"/>
      <c r="J52" s="146"/>
      <c r="K52" s="146"/>
      <c r="L52" s="146"/>
      <c r="M52" s="146"/>
    </row>
    <row r="53" spans="1:13" x14ac:dyDescent="0.35">
      <c r="B53" s="44"/>
      <c r="C53" s="44"/>
      <c r="D53" s="44"/>
      <c r="E53" s="44"/>
      <c r="F53" s="44"/>
      <c r="H53" s="44"/>
      <c r="I53" s="44"/>
      <c r="J53" s="44"/>
      <c r="K53" s="44"/>
      <c r="L53" s="44"/>
      <c r="M53" s="44"/>
    </row>
  </sheetData>
  <sortState xmlns:xlrd2="http://schemas.microsoft.com/office/spreadsheetml/2017/richdata2" ref="L3:N13">
    <sortCondition ref="L3:L13"/>
  </sortState>
  <mergeCells count="4">
    <mergeCell ref="R23:S23"/>
    <mergeCell ref="L1:N1"/>
    <mergeCell ref="P7:Q7"/>
    <mergeCell ref="A1:J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05B9-6B54-4745-8265-2E4811B048F1}">
  <dimension ref="A1:Y46"/>
  <sheetViews>
    <sheetView zoomScale="111" workbookViewId="0">
      <selection activeCell="Q33" sqref="Q33:R33"/>
    </sheetView>
  </sheetViews>
  <sheetFormatPr baseColWidth="10" defaultColWidth="10.81640625" defaultRowHeight="14.5" x14ac:dyDescent="0.35"/>
  <cols>
    <col min="1" max="1" width="9.453125" bestFit="1" customWidth="1"/>
    <col min="2" max="2" width="10.1796875" style="7" bestFit="1" customWidth="1"/>
    <col min="3" max="3" width="9.1796875" style="7" bestFit="1" customWidth="1"/>
    <col min="4" max="4" width="10.7265625" style="4" bestFit="1" customWidth="1"/>
    <col min="5" max="5" width="10.7265625" style="8" customWidth="1"/>
    <col min="6" max="6" width="10.26953125" style="8" bestFit="1" customWidth="1"/>
    <col min="7" max="7" width="10.7265625" style="8" customWidth="1"/>
    <col min="8" max="8" width="10.7265625" style="4" customWidth="1"/>
    <col min="9" max="9" width="10.7265625" style="8" customWidth="1"/>
    <col min="10" max="10" width="4.54296875" style="8" customWidth="1"/>
    <col min="11" max="11" width="10.1796875" style="7" bestFit="1" customWidth="1"/>
    <col min="12" max="12" width="9.1796875" style="7" bestFit="1" customWidth="1"/>
    <col min="13" max="13" width="10.7265625" style="4" customWidth="1"/>
    <col min="14" max="14" width="10.81640625" style="8"/>
    <col min="15" max="15" width="12.26953125" customWidth="1"/>
    <col min="16" max="16" width="10.81640625" style="8"/>
    <col min="17" max="17" width="10.81640625" style="4"/>
    <col min="18" max="18" width="10.81640625" style="8"/>
    <col min="19" max="19" width="6.26953125" customWidth="1"/>
    <col min="20" max="20" width="10.81640625" style="4"/>
    <col min="21" max="21" width="10.81640625" style="8"/>
    <col min="22" max="22" width="10.81640625" style="4"/>
    <col min="23" max="23" width="10.81640625" style="8"/>
    <col min="24" max="24" width="10.81640625" style="4"/>
    <col min="25" max="25" width="10.81640625" style="8"/>
  </cols>
  <sheetData>
    <row r="1" spans="1:25" ht="18.5" x14ac:dyDescent="0.45">
      <c r="A1" s="193" t="s">
        <v>63</v>
      </c>
      <c r="B1" s="194"/>
      <c r="C1" s="194"/>
      <c r="D1" s="194"/>
      <c r="E1" s="194"/>
      <c r="F1" s="194"/>
      <c r="G1" s="194"/>
      <c r="H1" s="194"/>
      <c r="I1" s="195"/>
      <c r="J1" s="69"/>
      <c r="K1" s="196" t="s">
        <v>64</v>
      </c>
      <c r="L1" s="197"/>
      <c r="M1" s="197"/>
      <c r="N1" s="197"/>
      <c r="O1" s="197"/>
      <c r="P1" s="197"/>
      <c r="Q1" s="197"/>
      <c r="R1" s="198"/>
      <c r="T1" s="199" t="s">
        <v>65</v>
      </c>
      <c r="U1" s="200"/>
      <c r="V1" s="200"/>
      <c r="W1" s="200"/>
      <c r="X1" s="200"/>
      <c r="Y1" s="201"/>
    </row>
    <row r="2" spans="1:25" ht="15.5" x14ac:dyDescent="0.35">
      <c r="A2" s="80" t="s">
        <v>36</v>
      </c>
      <c r="B2" s="53" t="s">
        <v>66</v>
      </c>
      <c r="C2" s="52" t="s">
        <v>67</v>
      </c>
      <c r="D2" s="45" t="s">
        <v>68</v>
      </c>
      <c r="E2" s="46" t="s">
        <v>69</v>
      </c>
      <c r="F2" s="72" t="s">
        <v>70</v>
      </c>
      <c r="G2" s="46" t="s">
        <v>69</v>
      </c>
      <c r="H2" s="54" t="s">
        <v>71</v>
      </c>
      <c r="I2" s="81" t="s">
        <v>72</v>
      </c>
      <c r="J2" s="70"/>
      <c r="K2" s="128" t="s">
        <v>66</v>
      </c>
      <c r="L2" s="52" t="s">
        <v>67</v>
      </c>
      <c r="M2" s="45" t="s">
        <v>68</v>
      </c>
      <c r="N2" s="46" t="s">
        <v>69</v>
      </c>
      <c r="O2" s="72" t="s">
        <v>70</v>
      </c>
      <c r="P2" s="46" t="s">
        <v>69</v>
      </c>
      <c r="Q2" s="54" t="s">
        <v>71</v>
      </c>
      <c r="R2" s="81" t="s">
        <v>72</v>
      </c>
      <c r="T2" s="129" t="s">
        <v>68</v>
      </c>
      <c r="U2" s="55" t="s">
        <v>69</v>
      </c>
      <c r="V2" s="73" t="s">
        <v>70</v>
      </c>
      <c r="W2" s="55" t="s">
        <v>69</v>
      </c>
      <c r="X2" s="54" t="s">
        <v>71</v>
      </c>
      <c r="Y2" s="81" t="s">
        <v>72</v>
      </c>
    </row>
    <row r="3" spans="1:25" x14ac:dyDescent="0.35">
      <c r="A3" s="82">
        <v>0.5</v>
      </c>
      <c r="B3" s="49">
        <f>Sollwerte!G7</f>
        <v>1554.4349000189357</v>
      </c>
      <c r="C3" s="49">
        <f>'Messwerte '!H3</f>
        <v>584.6327</v>
      </c>
      <c r="D3" s="17">
        <f>C3/B3</f>
        <v>0.37610626214895082</v>
      </c>
      <c r="E3" s="50">
        <f>'Error Calculation'!H2</f>
        <v>1.2800094112244068E-2</v>
      </c>
      <c r="F3" s="71">
        <v>0.56781658532362644</v>
      </c>
      <c r="G3" s="50">
        <v>1.1080194523375773E-2</v>
      </c>
      <c r="H3" s="71">
        <f>D3/F3</f>
        <v>0.66237280113012098</v>
      </c>
      <c r="I3" s="83">
        <f>SQRT((E3/F3)^2+(D3*G3/F3^2)^2)</f>
        <v>2.598529646529385E-2</v>
      </c>
      <c r="K3" s="117">
        <f>Sollwerte!I7</f>
        <v>777.21745000946783</v>
      </c>
      <c r="L3" s="49">
        <f>'Messwerte '!E3</f>
        <v>154.47868</v>
      </c>
      <c r="M3" s="17">
        <f>L3/K3</f>
        <v>0.19875863569213248</v>
      </c>
      <c r="N3" s="51">
        <f>'Error Calculation'!Q2</f>
        <v>1.0296960624423793E-2</v>
      </c>
      <c r="O3" s="71">
        <v>0.34445768385069858</v>
      </c>
      <c r="P3" s="8">
        <v>1.3901265650904661E-2</v>
      </c>
      <c r="Q3" s="17">
        <f>M3/O3</f>
        <v>0.57701902152451978</v>
      </c>
      <c r="R3" s="83">
        <f>SQRT((N3/O3)^2+(M3*P3/O3^2)^2)</f>
        <v>3.7892988493333744E-2</v>
      </c>
      <c r="T3" s="130">
        <f t="shared" ref="T3:T12" si="0">C3/L3</f>
        <v>3.7845526644841865</v>
      </c>
      <c r="U3" s="51">
        <f>SQRT((2*E3/M3)^2+(2*D3*N3/M3^2)^2)</f>
        <v>0.23458598508664005</v>
      </c>
      <c r="V3" s="17">
        <v>3.4243167351512773</v>
      </c>
      <c r="W3" s="50">
        <v>0.17121921360700113</v>
      </c>
      <c r="X3" s="71">
        <f>T3/V3*2</f>
        <v>2.2103987202089206</v>
      </c>
      <c r="Y3" s="83">
        <f>SQRT((2*U3/V3)^2+(2*T3*W3/V3^2))</f>
        <v>0.35957525325547651</v>
      </c>
    </row>
    <row r="4" spans="1:25" x14ac:dyDescent="0.35">
      <c r="A4" s="84">
        <v>1</v>
      </c>
      <c r="B4" s="7">
        <f>Sollwerte!G8</f>
        <v>2612.0656254812357</v>
      </c>
      <c r="C4" s="7">
        <f>'Messwerte '!H4</f>
        <v>1486.7918999999999</v>
      </c>
      <c r="D4" s="4">
        <f t="shared" ref="D4:D12" si="1">C4/B4</f>
        <v>0.56920158724039704</v>
      </c>
      <c r="E4" s="47">
        <f>'Error Calculation'!H3</f>
        <v>1.9346951469080952E-2</v>
      </c>
      <c r="F4" s="4">
        <v>0.91827546993894871</v>
      </c>
      <c r="G4" s="8">
        <v>1.3843687797810164E-2</v>
      </c>
      <c r="H4" s="62">
        <f t="shared" ref="H4:H12" si="2">D4/F4</f>
        <v>0.61985929699095654</v>
      </c>
      <c r="I4" s="85">
        <f t="shared" ref="I4:I12" si="3">SQRT((E4/F4)^2+(D4*G4/F4^2)^2)</f>
        <v>2.3048208173157843E-2</v>
      </c>
      <c r="K4" s="118">
        <f>Sollwerte!I8</f>
        <v>1306.0328127406178</v>
      </c>
      <c r="L4" s="7">
        <f>'Messwerte '!E4</f>
        <v>461.74249999999995</v>
      </c>
      <c r="M4" s="4">
        <f t="shared" ref="M4:M12" si="4">L4/K4</f>
        <v>0.353545864618107</v>
      </c>
      <c r="N4" s="47">
        <f>'Error Calculation'!Q3</f>
        <v>1.4204504175453188E-2</v>
      </c>
      <c r="O4" s="4">
        <v>0.73127235152033887</v>
      </c>
      <c r="P4" s="8">
        <v>1.4923417934159822E-2</v>
      </c>
      <c r="Q4" s="4">
        <f t="shared" ref="Q4:Q12" si="5">M4/O4</f>
        <v>0.48346674653167687</v>
      </c>
      <c r="R4" s="85">
        <f t="shared" ref="R4:R12" si="6">SQRT((N4/O4)^2+(M4*P4/O4^2)^2)</f>
        <v>2.1786478411974754E-2</v>
      </c>
      <c r="T4" s="131">
        <f t="shared" si="0"/>
        <v>3.2199589598098508</v>
      </c>
      <c r="U4" s="47">
        <f t="shared" ref="U4:U12" si="7">SQRT((2*E4/M4)^2+(2*D4*N4/M4^2)^2)</f>
        <v>0.16945390649654679</v>
      </c>
      <c r="V4" s="4">
        <v>2.5373240955387639</v>
      </c>
      <c r="W4" s="8">
        <v>6.5930367971147111E-2</v>
      </c>
      <c r="X4" s="62">
        <f t="shared" ref="X4:X12" si="8">T4/V4*2</f>
        <v>2.5380746318306957</v>
      </c>
      <c r="Y4" s="85">
        <f t="shared" ref="Y4:Y12" si="9">SQRT((2*U4/V4)^2+(2*T4*W4/V4^2))</f>
        <v>0.2894659647700068</v>
      </c>
    </row>
    <row r="5" spans="1:25" x14ac:dyDescent="0.35">
      <c r="A5" s="84">
        <v>1.5</v>
      </c>
      <c r="B5" s="7">
        <f>Sollwerte!G9</f>
        <v>3504.0576419772101</v>
      </c>
      <c r="C5" s="7">
        <f>'Messwerte '!H5</f>
        <v>2326.8307999999997</v>
      </c>
      <c r="D5" s="4">
        <f t="shared" si="1"/>
        <v>0.66403896218072922</v>
      </c>
      <c r="E5" s="47">
        <f>'Error Calculation'!H4</f>
        <v>2.2575963808043248E-2</v>
      </c>
      <c r="F5" s="4">
        <v>0.99358430773654782</v>
      </c>
      <c r="G5" s="8">
        <v>6.0000000000000001E-3</v>
      </c>
      <c r="H5" s="62">
        <f t="shared" si="2"/>
        <v>0.66832674088166188</v>
      </c>
      <c r="I5" s="85">
        <f t="shared" si="3"/>
        <v>2.3077381937640855E-2</v>
      </c>
      <c r="K5" s="118">
        <f>Sollwerte!I9</f>
        <v>1752.028820988605</v>
      </c>
      <c r="L5" s="7">
        <f>'Messwerte '!E5</f>
        <v>777.58427999999992</v>
      </c>
      <c r="M5" s="4">
        <f t="shared" si="4"/>
        <v>0.44381934285832003</v>
      </c>
      <c r="N5" s="47">
        <f>'Error Calculation'!Q4</f>
        <v>1.7421236742915413E-2</v>
      </c>
      <c r="O5" s="4">
        <v>0.84149184814184397</v>
      </c>
      <c r="P5" s="8">
        <v>1.5601317543655978E-2</v>
      </c>
      <c r="Q5" s="4">
        <f t="shared" si="5"/>
        <v>0.52741965812069136</v>
      </c>
      <c r="R5" s="85">
        <f t="shared" si="6"/>
        <v>2.2895915496589099E-2</v>
      </c>
      <c r="T5" s="131">
        <f t="shared" si="0"/>
        <v>2.9923840538545865</v>
      </c>
      <c r="U5" s="47">
        <f t="shared" si="7"/>
        <v>0.15539257518180555</v>
      </c>
      <c r="V5" s="4">
        <v>2.3396187349412432</v>
      </c>
      <c r="W5" s="8">
        <v>5.6689437283349145E-2</v>
      </c>
      <c r="X5" s="62">
        <f t="shared" si="8"/>
        <v>2.5580099946752535</v>
      </c>
      <c r="Y5" s="85">
        <f t="shared" si="9"/>
        <v>0.28218159820439953</v>
      </c>
    </row>
    <row r="6" spans="1:25" x14ac:dyDescent="0.35">
      <c r="A6" s="84">
        <v>2</v>
      </c>
      <c r="B6" s="7">
        <f>Sollwerte!G10</f>
        <v>4295.5115643690633</v>
      </c>
      <c r="C6" s="7">
        <f>'Messwerte '!H6</f>
        <v>3051.5179999999996</v>
      </c>
      <c r="D6" s="4">
        <f t="shared" si="1"/>
        <v>0.71039687689636455</v>
      </c>
      <c r="E6" s="47">
        <f>'Error Calculation'!H5</f>
        <v>2.4155573369568892E-2</v>
      </c>
      <c r="F6" s="4">
        <v>0.99358430773654782</v>
      </c>
      <c r="G6" s="8">
        <v>6.0000000000000001E-3</v>
      </c>
      <c r="H6" s="62">
        <f t="shared" si="2"/>
        <v>0.71498399417629355</v>
      </c>
      <c r="I6" s="85">
        <f t="shared" si="3"/>
        <v>2.4691964522116795E-2</v>
      </c>
      <c r="K6" s="118">
        <f>Sollwerte!I10</f>
        <v>2147.7557821845317</v>
      </c>
      <c r="L6" s="7">
        <f>'Messwerte '!E6</f>
        <v>1112.5128200000001</v>
      </c>
      <c r="M6" s="4">
        <f t="shared" si="4"/>
        <v>0.51798851118372402</v>
      </c>
      <c r="N6" s="47">
        <f>'Error Calculation'!Q5</f>
        <v>2.0043811972272705E-2</v>
      </c>
      <c r="O6" s="4">
        <v>0.91509100239840957</v>
      </c>
      <c r="P6" s="8">
        <v>6.0000000000000001E-3</v>
      </c>
      <c r="Q6" s="4">
        <f t="shared" si="5"/>
        <v>0.56605136519329879</v>
      </c>
      <c r="R6" s="85">
        <f t="shared" si="6"/>
        <v>2.2215843106718671E-2</v>
      </c>
      <c r="T6" s="131">
        <f t="shared" si="0"/>
        <v>2.7429059199515553</v>
      </c>
      <c r="U6" s="47">
        <f t="shared" si="7"/>
        <v>0.14129397496072241</v>
      </c>
      <c r="V6" s="4">
        <v>2.1845434446358252</v>
      </c>
      <c r="W6" s="8">
        <v>5.4911897936122486E-2</v>
      </c>
      <c r="X6" s="62">
        <f t="shared" si="8"/>
        <v>2.5111937477707724</v>
      </c>
      <c r="Y6" s="85">
        <f t="shared" si="9"/>
        <v>0.28258844184007215</v>
      </c>
    </row>
    <row r="7" spans="1:25" x14ac:dyDescent="0.35">
      <c r="A7" s="84">
        <v>2.5</v>
      </c>
      <c r="B7" s="7">
        <f>Sollwerte!G11</f>
        <v>5012.0614364601934</v>
      </c>
      <c r="C7" s="7">
        <f>'Messwerte '!H7</f>
        <v>3695.6909000000001</v>
      </c>
      <c r="D7" s="4">
        <f t="shared" si="1"/>
        <v>0.73735945715184803</v>
      </c>
      <c r="E7" s="47">
        <f>'Error Calculation'!H6</f>
        <v>2.5075117238056818E-2</v>
      </c>
      <c r="F7" s="4">
        <v>0.99358430773654782</v>
      </c>
      <c r="G7" s="8">
        <v>6.0000000000000001E-3</v>
      </c>
      <c r="H7" s="62">
        <f t="shared" si="2"/>
        <v>0.74212067502515477</v>
      </c>
      <c r="I7" s="85">
        <f t="shared" si="3"/>
        <v>2.5631841950183382E-2</v>
      </c>
      <c r="K7" s="118">
        <f>Sollwerte!I11</f>
        <v>2506.0307182300967</v>
      </c>
      <c r="L7" s="7">
        <f>'Messwerte '!E7</f>
        <v>1403.04846</v>
      </c>
      <c r="M7" s="4">
        <f t="shared" si="4"/>
        <v>0.55986881956136347</v>
      </c>
      <c r="N7" s="47">
        <f>'Error Calculation'!Q6</f>
        <v>2.1612376788059138E-2</v>
      </c>
      <c r="O7" s="4">
        <v>0.91509100239840957</v>
      </c>
      <c r="P7" s="8">
        <v>6.0000000000000001E-3</v>
      </c>
      <c r="Q7" s="4">
        <f t="shared" si="5"/>
        <v>0.61181764228254254</v>
      </c>
      <c r="R7" s="85">
        <f t="shared" si="6"/>
        <v>2.3955995049627237E-2</v>
      </c>
      <c r="T7" s="131">
        <f t="shared" si="0"/>
        <v>2.6340436594755965</v>
      </c>
      <c r="U7" s="47">
        <f t="shared" si="7"/>
        <v>0.13550894236781072</v>
      </c>
      <c r="V7" s="4">
        <v>2.1845434446358252</v>
      </c>
      <c r="W7" s="8">
        <v>5.1809965287111445E-2</v>
      </c>
      <c r="X7" s="62">
        <f t="shared" si="8"/>
        <v>2.4115278329149508</v>
      </c>
      <c r="Y7" s="85">
        <f t="shared" si="9"/>
        <v>0.26941517802893744</v>
      </c>
    </row>
    <row r="8" spans="1:25" x14ac:dyDescent="0.35">
      <c r="A8" s="84">
        <v>3</v>
      </c>
      <c r="B8" s="7">
        <f>Sollwerte!G12</f>
        <v>5685.1228893298521</v>
      </c>
      <c r="C8" s="7">
        <f>'Messwerte '!H8</f>
        <v>4274.1486999999997</v>
      </c>
      <c r="D8" s="4">
        <f t="shared" si="1"/>
        <v>0.75181289537680085</v>
      </c>
      <c r="E8" s="47">
        <f>'Error Calculation'!H7</f>
        <v>2.5568242355675386E-2</v>
      </c>
      <c r="F8" s="4">
        <v>0.99358430773654782</v>
      </c>
      <c r="G8" s="8">
        <v>6.0000000000000001E-3</v>
      </c>
      <c r="H8" s="62">
        <f t="shared" si="2"/>
        <v>0.7566674408228945</v>
      </c>
      <c r="I8" s="85">
        <f t="shared" si="3"/>
        <v>2.613586519067226E-2</v>
      </c>
      <c r="K8" s="118">
        <f>Sollwerte!I12</f>
        <v>2842.5614446649261</v>
      </c>
      <c r="L8" s="7">
        <f>'Messwerte '!E8</f>
        <v>1645.8373199999999</v>
      </c>
      <c r="M8" s="4">
        <f t="shared" si="4"/>
        <v>0.57899797490358451</v>
      </c>
      <c r="N8" s="47">
        <f>'Error Calculation'!Q7</f>
        <v>2.2321559390305726E-2</v>
      </c>
      <c r="O8" s="4">
        <v>0.91509100239840957</v>
      </c>
      <c r="P8" s="8">
        <v>6.0000000000000001E-3</v>
      </c>
      <c r="Q8" s="4">
        <f t="shared" si="5"/>
        <v>0.63272174394246983</v>
      </c>
      <c r="R8" s="85">
        <f t="shared" si="6"/>
        <v>2.4742990272108679E-2</v>
      </c>
      <c r="T8" s="131">
        <f t="shared" si="0"/>
        <v>2.5969448183372097</v>
      </c>
      <c r="U8" s="47">
        <f t="shared" si="7"/>
        <v>0.13350564750023547</v>
      </c>
      <c r="V8" s="4">
        <v>2.1845434446358252</v>
      </c>
      <c r="W8" s="8">
        <v>5.5514322842883532E-2</v>
      </c>
      <c r="X8" s="62">
        <f t="shared" si="8"/>
        <v>2.3775629866405645</v>
      </c>
      <c r="Y8" s="85">
        <f t="shared" si="9"/>
        <v>0.27451586606508893</v>
      </c>
    </row>
    <row r="9" spans="1:25" x14ac:dyDescent="0.35">
      <c r="A9" s="84">
        <v>3.5</v>
      </c>
      <c r="B9" s="7">
        <f>Sollwerte!G13</f>
        <v>6312.3839603261458</v>
      </c>
      <c r="C9" s="7">
        <f>'Messwerte '!H9</f>
        <v>4807.3703999999998</v>
      </c>
      <c r="D9" s="4">
        <f t="shared" si="1"/>
        <v>0.76157762744071333</v>
      </c>
      <c r="E9" s="47">
        <f>'Error Calculation'!H8</f>
        <v>2.5902058612878379E-2</v>
      </c>
      <c r="F9" s="4">
        <v>0.99358430773654782</v>
      </c>
      <c r="G9" s="8">
        <v>6.0000000000000001E-3</v>
      </c>
      <c r="H9" s="62">
        <f t="shared" si="2"/>
        <v>0.76649522492523925</v>
      </c>
      <c r="I9" s="85">
        <f t="shared" si="3"/>
        <v>2.6477038233810538E-2</v>
      </c>
      <c r="K9" s="118">
        <f>Sollwerte!I13</f>
        <v>3156.1919801630729</v>
      </c>
      <c r="L9" s="7">
        <f>'Messwerte '!E9</f>
        <v>1887.9352399999998</v>
      </c>
      <c r="M9" s="4">
        <f t="shared" si="4"/>
        <v>0.59816869565154107</v>
      </c>
      <c r="N9" s="47">
        <f>'Error Calculation'!Q8</f>
        <v>2.2999655331834994E-2</v>
      </c>
      <c r="O9" s="4">
        <v>0.91509100239840957</v>
      </c>
      <c r="P9" s="8">
        <v>6.0000000000000001E-3</v>
      </c>
      <c r="Q9" s="4">
        <f t="shared" si="5"/>
        <v>0.65367126775781825</v>
      </c>
      <c r="R9" s="85">
        <f t="shared" si="6"/>
        <v>2.5496548229161552E-2</v>
      </c>
      <c r="T9" s="131">
        <f t="shared" si="0"/>
        <v>2.5463640373596714</v>
      </c>
      <c r="U9" s="47">
        <f t="shared" si="7"/>
        <v>0.13071464668241126</v>
      </c>
      <c r="V9" s="4">
        <v>2.1845434446358252</v>
      </c>
      <c r="W9" s="8">
        <v>5.412467036204175E-2</v>
      </c>
      <c r="X9" s="62">
        <f t="shared" si="8"/>
        <v>2.3312551129274186</v>
      </c>
      <c r="Y9" s="85">
        <f t="shared" si="9"/>
        <v>0.26847920113245227</v>
      </c>
    </row>
    <row r="10" spans="1:25" x14ac:dyDescent="0.35">
      <c r="A10" s="84">
        <v>4</v>
      </c>
      <c r="B10" s="7">
        <f>Sollwerte!G14</f>
        <v>6912.9814975999398</v>
      </c>
      <c r="C10" s="7">
        <f>'Messwerte '!H10</f>
        <v>5308.3774999999996</v>
      </c>
      <c r="D10" s="4">
        <f t="shared" si="1"/>
        <v>0.76788539096234687</v>
      </c>
      <c r="E10" s="47">
        <f>'Error Calculation'!H9</f>
        <v>2.6117599295252255E-2</v>
      </c>
      <c r="F10" s="4">
        <v>0.99358430773654782</v>
      </c>
      <c r="G10" s="8">
        <v>6.0000000000000001E-3</v>
      </c>
      <c r="H10" s="62">
        <f t="shared" si="2"/>
        <v>0.77284371842751998</v>
      </c>
      <c r="I10" s="85">
        <f t="shared" si="3"/>
        <v>2.6697332078301817E-2</v>
      </c>
      <c r="K10" s="118">
        <f>Sollwerte!I14</f>
        <v>3456.4907487999699</v>
      </c>
      <c r="L10" s="7">
        <f>'Messwerte '!E10</f>
        <v>2113.1386600000001</v>
      </c>
      <c r="M10" s="4">
        <f t="shared" si="4"/>
        <v>0.61135377282107384</v>
      </c>
      <c r="N10" s="47">
        <f>'Error Calculation'!Q9</f>
        <v>2.3489420145052058E-2</v>
      </c>
      <c r="O10" s="4">
        <v>0.91509100239840957</v>
      </c>
      <c r="P10" s="8">
        <v>6.0000000000000001E-3</v>
      </c>
      <c r="Q10" s="4">
        <f t="shared" si="5"/>
        <v>0.6680797551486628</v>
      </c>
      <c r="R10" s="85">
        <f t="shared" si="6"/>
        <v>2.6040022053948331E-2</v>
      </c>
      <c r="T10" s="131">
        <f t="shared" si="0"/>
        <v>2.5120819567988026</v>
      </c>
      <c r="U10" s="47">
        <f t="shared" si="7"/>
        <v>0.12890406134613944</v>
      </c>
      <c r="V10" s="4">
        <v>2.1845434446358252</v>
      </c>
      <c r="W10" s="8">
        <v>5.6600056212525014E-2</v>
      </c>
      <c r="X10" s="62">
        <f t="shared" si="8"/>
        <v>2.2998690760463041</v>
      </c>
      <c r="Y10" s="85">
        <f t="shared" si="9"/>
        <v>0.27113746114151693</v>
      </c>
    </row>
    <row r="11" spans="1:25" x14ac:dyDescent="0.35">
      <c r="A11" s="84">
        <v>4.5</v>
      </c>
      <c r="B11" s="6">
        <f>Sollwerte!G15</f>
        <v>7482.7093617579712</v>
      </c>
      <c r="C11" s="7">
        <f>'Messwerte '!H11</f>
        <v>5779.1005999999998</v>
      </c>
      <c r="D11" s="4">
        <f t="shared" si="1"/>
        <v>0.77232728422346086</v>
      </c>
      <c r="E11" s="47">
        <f>'Error Calculation'!H10</f>
        <v>2.6269859919527447E-2</v>
      </c>
      <c r="F11" s="4">
        <v>0.99358430773654782</v>
      </c>
      <c r="G11" s="8">
        <v>6.0000000000000001E-3</v>
      </c>
      <c r="H11" s="62">
        <f t="shared" si="2"/>
        <v>0.77731429352268511</v>
      </c>
      <c r="I11" s="85">
        <f t="shared" si="3"/>
        <v>2.6852935533478426E-2</v>
      </c>
      <c r="K11" s="118">
        <f>Sollwerte!I15</f>
        <v>3741.3546808789856</v>
      </c>
      <c r="L11" s="7">
        <f>'Messwerte '!E11</f>
        <v>2304.6801600000003</v>
      </c>
      <c r="M11" s="4">
        <f t="shared" si="4"/>
        <v>0.61600151725217989</v>
      </c>
      <c r="N11" s="47">
        <f>'Error Calculation'!Q10</f>
        <v>2.3694999276649174E-2</v>
      </c>
      <c r="O11" s="4">
        <v>0.91509100239840957</v>
      </c>
      <c r="P11" s="8">
        <v>6.0000000000000001E-3</v>
      </c>
      <c r="Q11" s="4">
        <f t="shared" si="5"/>
        <v>0.67315875212155896</v>
      </c>
      <c r="R11" s="85">
        <f t="shared" si="6"/>
        <v>2.6267077385039417E-2</v>
      </c>
      <c r="T11" s="131">
        <f t="shared" si="0"/>
        <v>2.5075499413332905</v>
      </c>
      <c r="U11" s="47">
        <f t="shared" si="7"/>
        <v>0.12875637537985016</v>
      </c>
      <c r="V11" s="4">
        <v>2.1845434446358252</v>
      </c>
      <c r="W11" s="8">
        <v>5.7306777956540954E-2</v>
      </c>
      <c r="X11" s="62">
        <f t="shared" si="8"/>
        <v>2.2957199111700999</v>
      </c>
      <c r="Y11" s="85">
        <f t="shared" si="9"/>
        <v>0.27224770702874301</v>
      </c>
    </row>
    <row r="12" spans="1:25" ht="15" thickBot="1" x14ac:dyDescent="0.4">
      <c r="A12" s="86">
        <v>5</v>
      </c>
      <c r="B12" s="87">
        <f>Sollwerte!G16</f>
        <v>8027.8110120075717</v>
      </c>
      <c r="C12" s="88">
        <f>'Messwerte '!H12</f>
        <v>6230.2132000000001</v>
      </c>
      <c r="D12" s="89">
        <f t="shared" si="1"/>
        <v>0.77607870821587344</v>
      </c>
      <c r="E12" s="90">
        <f>'Error Calculation'!H11</f>
        <v>2.6398405281372082E-2</v>
      </c>
      <c r="F12" s="91">
        <v>0.99358430773654782</v>
      </c>
      <c r="G12" s="100">
        <v>6.0000000000000001E-3</v>
      </c>
      <c r="H12" s="91">
        <f t="shared" si="2"/>
        <v>0.78108994090680961</v>
      </c>
      <c r="I12" s="92">
        <f t="shared" si="3"/>
        <v>2.6984304527770325E-2</v>
      </c>
      <c r="K12" s="119">
        <f>Sollwerte!I16</f>
        <v>4013.9055060037858</v>
      </c>
      <c r="L12" s="88">
        <f>'Messwerte '!E12</f>
        <v>2533.8769600000001</v>
      </c>
      <c r="M12" s="89">
        <f t="shared" si="4"/>
        <v>0.63127469149683813</v>
      </c>
      <c r="N12" s="100">
        <f>'Error Calculation'!Q11</f>
        <v>2.4247258947671671E-2</v>
      </c>
      <c r="O12" s="91">
        <v>0.91509100239840957</v>
      </c>
      <c r="P12" s="90">
        <v>6.0000000000000001E-3</v>
      </c>
      <c r="Q12" s="89">
        <f t="shared" si="5"/>
        <v>0.68984908587484461</v>
      </c>
      <c r="R12" s="92">
        <f t="shared" si="6"/>
        <v>2.6880388152321188E-2</v>
      </c>
      <c r="T12" s="132">
        <f t="shared" si="0"/>
        <v>2.4587670586814916</v>
      </c>
      <c r="U12" s="100">
        <f t="shared" si="7"/>
        <v>0.12615070480335999</v>
      </c>
      <c r="V12" s="89">
        <v>2.1845434446358252</v>
      </c>
      <c r="W12" s="100">
        <v>5.6368033845590845E-2</v>
      </c>
      <c r="X12" s="91">
        <f t="shared" si="8"/>
        <v>2.2510580549167161</v>
      </c>
      <c r="Y12" s="92">
        <f t="shared" si="9"/>
        <v>0.26725110987291223</v>
      </c>
    </row>
    <row r="14" spans="1:25" ht="15" thickBot="1" x14ac:dyDescent="0.4"/>
    <row r="15" spans="1:25" ht="15.5" x14ac:dyDescent="0.35">
      <c r="A15" s="93" t="s">
        <v>73</v>
      </c>
      <c r="B15" s="94" t="s">
        <v>66</v>
      </c>
      <c r="C15" s="95" t="s">
        <v>67</v>
      </c>
      <c r="D15" s="96" t="s">
        <v>68</v>
      </c>
      <c r="E15" s="97" t="s">
        <v>69</v>
      </c>
      <c r="F15" s="98" t="s">
        <v>70</v>
      </c>
      <c r="G15" s="97" t="s">
        <v>69</v>
      </c>
      <c r="H15" s="123" t="s">
        <v>71</v>
      </c>
      <c r="I15" s="99" t="s">
        <v>72</v>
      </c>
      <c r="J15" s="70"/>
      <c r="K15" s="116" t="s">
        <v>66</v>
      </c>
      <c r="L15" s="95" t="s">
        <v>67</v>
      </c>
      <c r="M15" s="96" t="s">
        <v>68</v>
      </c>
      <c r="N15" s="97" t="s">
        <v>69</v>
      </c>
      <c r="O15" s="98" t="s">
        <v>70</v>
      </c>
      <c r="P15" s="97" t="s">
        <v>69</v>
      </c>
      <c r="Q15" s="123" t="s">
        <v>71</v>
      </c>
      <c r="R15" s="99" t="s">
        <v>72</v>
      </c>
      <c r="T15" s="133" t="s">
        <v>68</v>
      </c>
      <c r="U15" s="97" t="s">
        <v>69</v>
      </c>
      <c r="V15" s="98" t="s">
        <v>70</v>
      </c>
      <c r="W15" s="97" t="s">
        <v>69</v>
      </c>
      <c r="X15" s="96" t="s">
        <v>71</v>
      </c>
      <c r="Y15" s="110" t="s">
        <v>72</v>
      </c>
    </row>
    <row r="16" spans="1:25" x14ac:dyDescent="0.35">
      <c r="A16" s="82">
        <v>1.5</v>
      </c>
      <c r="B16" s="48">
        <f t="shared" ref="B16:C23" si="10">B5-B$4</f>
        <v>891.99201649597444</v>
      </c>
      <c r="C16" s="49">
        <f t="shared" si="10"/>
        <v>840.03889999999978</v>
      </c>
      <c r="D16" s="17">
        <f>C16/B16</f>
        <v>0.94175607456660559</v>
      </c>
      <c r="E16" s="51">
        <f>E5</f>
        <v>2.2575963808043248E-2</v>
      </c>
      <c r="F16" s="4">
        <v>0.99358430773654782</v>
      </c>
      <c r="G16" s="8">
        <v>6.0000000000000001E-3</v>
      </c>
      <c r="H16" s="62">
        <f t="shared" ref="H16:H23" si="11">D16/F16</f>
        <v>0.94783710575299795</v>
      </c>
      <c r="I16" s="85">
        <f t="shared" ref="I16:I23" si="12">SQRT((E16/F16)^2+(D16*G16/F16^2)^2)</f>
        <v>2.3431574763428446E-2</v>
      </c>
      <c r="K16" s="117">
        <f t="shared" ref="K16:L23" si="13">K5-K$4</f>
        <v>445.99600824798722</v>
      </c>
      <c r="L16" s="49">
        <f t="shared" si="13"/>
        <v>315.84177999999997</v>
      </c>
      <c r="M16" s="17">
        <f>L16/K16</f>
        <v>0.70817176422884576</v>
      </c>
      <c r="N16" s="51">
        <f>N5</f>
        <v>1.7421236742915413E-2</v>
      </c>
      <c r="O16" s="62">
        <v>0.84149184814184397</v>
      </c>
      <c r="P16" s="8">
        <v>1.5601317543655978E-2</v>
      </c>
      <c r="Q16" s="62">
        <f t="shared" ref="Q16:Q23" si="14">M16/O16</f>
        <v>0.84156699294545578</v>
      </c>
      <c r="R16" s="85">
        <f t="shared" ref="R16:R23" si="15">SQRT((N16/O16)^2+(M16*P16/O16^2)^2)</f>
        <v>2.5923936353964491E-2</v>
      </c>
      <c r="T16" s="131">
        <f t="shared" ref="T16:T45" si="16">C16/L16</f>
        <v>2.65968264236606</v>
      </c>
      <c r="U16" s="8">
        <f t="shared" ref="U16:U45" si="17">SQRT((2*E16/M16)^2+(2*D16*N16/M16^2)^2)</f>
        <v>9.1356943356008219E-2</v>
      </c>
      <c r="V16" s="4">
        <v>2.3396187349412432</v>
      </c>
      <c r="W16" s="51">
        <v>5.6689437283349145E-2</v>
      </c>
      <c r="X16" s="4">
        <f t="shared" ref="X16:X45" si="18">T16/V16*2</f>
        <v>2.2736034744847902</v>
      </c>
      <c r="Y16" s="85">
        <f t="shared" ref="Y16:Y45" si="19">SQRT((2*U16/V16)^2+(2*T16*W16/V16^2))</f>
        <v>0.24736368778539716</v>
      </c>
    </row>
    <row r="17" spans="1:25" x14ac:dyDescent="0.35">
      <c r="A17" s="84">
        <v>2</v>
      </c>
      <c r="B17" s="6">
        <f t="shared" si="10"/>
        <v>1683.4459388878277</v>
      </c>
      <c r="C17" s="7">
        <f t="shared" si="10"/>
        <v>1564.7260999999996</v>
      </c>
      <c r="D17" s="4">
        <f t="shared" ref="D17:D23" si="20">C17/B17</f>
        <v>0.92947808055763259</v>
      </c>
      <c r="E17" s="47">
        <f t="shared" ref="E17:E23" si="21">E6</f>
        <v>2.4155573369568892E-2</v>
      </c>
      <c r="F17" s="4">
        <v>0.99358430773654782</v>
      </c>
      <c r="G17" s="8">
        <v>6.0000000000000001E-3</v>
      </c>
      <c r="H17" s="62">
        <f t="shared" si="11"/>
        <v>0.93547983127375112</v>
      </c>
      <c r="I17" s="85">
        <f t="shared" si="12"/>
        <v>2.4959246460555879E-2</v>
      </c>
      <c r="K17" s="118">
        <f t="shared" si="13"/>
        <v>841.72296944391383</v>
      </c>
      <c r="L17" s="7">
        <f t="shared" si="13"/>
        <v>650.7703200000002</v>
      </c>
      <c r="M17" s="4">
        <f t="shared" ref="M17:M23" si="22">L17/K17</f>
        <v>0.77314074062863347</v>
      </c>
      <c r="N17" s="47">
        <f t="shared" ref="N17:N23" si="23">N6</f>
        <v>2.0043811972272705E-2</v>
      </c>
      <c r="O17" s="4">
        <v>0.91509100239840957</v>
      </c>
      <c r="P17" s="8">
        <v>6.0000000000000001E-3</v>
      </c>
      <c r="Q17" s="62">
        <f t="shared" si="14"/>
        <v>0.84487852967876276</v>
      </c>
      <c r="R17" s="85">
        <f t="shared" si="15"/>
        <v>2.2593283149243436E-2</v>
      </c>
      <c r="T17" s="131">
        <f t="shared" si="16"/>
        <v>2.4044214247508999</v>
      </c>
      <c r="U17" s="8">
        <f t="shared" si="17"/>
        <v>8.8262496847010791E-2</v>
      </c>
      <c r="V17" s="4">
        <v>2.1845434446358252</v>
      </c>
      <c r="W17" s="47">
        <v>5.4911897936122486E-2</v>
      </c>
      <c r="X17" s="4">
        <f t="shared" si="18"/>
        <v>2.2013033713337111</v>
      </c>
      <c r="Y17" s="85">
        <f t="shared" si="19"/>
        <v>0.24872243931561921</v>
      </c>
    </row>
    <row r="18" spans="1:25" x14ac:dyDescent="0.35">
      <c r="A18" s="84">
        <v>2.5</v>
      </c>
      <c r="B18" s="6">
        <f t="shared" si="10"/>
        <v>2399.9958109789577</v>
      </c>
      <c r="C18" s="7">
        <f t="shared" si="10"/>
        <v>2208.8990000000003</v>
      </c>
      <c r="D18" s="4">
        <f t="shared" si="20"/>
        <v>0.92037618978134428</v>
      </c>
      <c r="E18" s="47">
        <f t="shared" si="21"/>
        <v>2.5075117238056818E-2</v>
      </c>
      <c r="F18" s="4">
        <v>0.99358430773654782</v>
      </c>
      <c r="G18" s="8">
        <v>6.0000000000000001E-3</v>
      </c>
      <c r="H18" s="62">
        <f t="shared" si="11"/>
        <v>0.92631916850420415</v>
      </c>
      <c r="I18" s="85">
        <f t="shared" si="12"/>
        <v>2.5849532485086958E-2</v>
      </c>
      <c r="K18" s="118">
        <f t="shared" si="13"/>
        <v>1199.9979054894789</v>
      </c>
      <c r="L18" s="7">
        <f t="shared" si="13"/>
        <v>941.30596000000003</v>
      </c>
      <c r="M18" s="4">
        <f t="shared" si="22"/>
        <v>0.78442300248519314</v>
      </c>
      <c r="N18" s="47">
        <f t="shared" si="23"/>
        <v>2.1612376788059138E-2</v>
      </c>
      <c r="O18" s="4">
        <v>0.91509100239840957</v>
      </c>
      <c r="P18" s="8">
        <v>6.0000000000000001E-3</v>
      </c>
      <c r="Q18" s="62">
        <f t="shared" si="14"/>
        <v>0.85720764429904583</v>
      </c>
      <c r="R18" s="85">
        <f t="shared" si="15"/>
        <v>2.4277296852662448E-2</v>
      </c>
      <c r="T18" s="131">
        <f t="shared" si="16"/>
        <v>2.3466323319571889</v>
      </c>
      <c r="U18" s="8">
        <f t="shared" si="17"/>
        <v>9.0926113805728237E-2</v>
      </c>
      <c r="V18" s="4">
        <v>2.1845434446358252</v>
      </c>
      <c r="W18" s="47">
        <v>5.1809965287111445E-2</v>
      </c>
      <c r="X18" s="4">
        <f t="shared" si="18"/>
        <v>2.1483961215963685</v>
      </c>
      <c r="Y18" s="85">
        <f t="shared" si="19"/>
        <v>0.24058760644311936</v>
      </c>
    </row>
    <row r="19" spans="1:25" x14ac:dyDescent="0.35">
      <c r="A19" s="84">
        <v>3</v>
      </c>
      <c r="B19" s="6">
        <f t="shared" si="10"/>
        <v>3073.0572638486165</v>
      </c>
      <c r="C19" s="7">
        <f t="shared" si="10"/>
        <v>2787.3567999999996</v>
      </c>
      <c r="D19" s="4">
        <f t="shared" si="20"/>
        <v>0.9070305434234528</v>
      </c>
      <c r="E19" s="47">
        <f t="shared" si="21"/>
        <v>2.5568242355675386E-2</v>
      </c>
      <c r="F19" s="4">
        <v>0.99358430773654782</v>
      </c>
      <c r="G19" s="8">
        <v>6.0000000000000001E-3</v>
      </c>
      <c r="H19" s="62">
        <f t="shared" si="11"/>
        <v>0.91288734771760804</v>
      </c>
      <c r="I19" s="85">
        <f t="shared" si="12"/>
        <v>2.6317190867354793E-2</v>
      </c>
      <c r="K19" s="118">
        <f t="shared" si="13"/>
        <v>1536.5286319243082</v>
      </c>
      <c r="L19" s="7">
        <f t="shared" si="13"/>
        <v>1184.0948199999998</v>
      </c>
      <c r="M19" s="4">
        <f t="shared" si="22"/>
        <v>0.77062984405117818</v>
      </c>
      <c r="N19" s="47">
        <f t="shared" si="23"/>
        <v>2.2321559390305726E-2</v>
      </c>
      <c r="O19" s="4">
        <v>0.91509100239840957</v>
      </c>
      <c r="P19" s="8">
        <v>6.0000000000000001E-3</v>
      </c>
      <c r="Q19" s="62">
        <f t="shared" si="14"/>
        <v>0.84213465330922754</v>
      </c>
      <c r="R19" s="85">
        <f t="shared" si="15"/>
        <v>2.5009866013437382E-2</v>
      </c>
      <c r="T19" s="131">
        <f t="shared" si="16"/>
        <v>2.3539979678316643</v>
      </c>
      <c r="U19" s="8">
        <f t="shared" si="17"/>
        <v>9.5143704277066685E-2</v>
      </c>
      <c r="V19" s="4">
        <v>2.1845434446358252</v>
      </c>
      <c r="W19" s="47">
        <v>5.5514322842883532E-2</v>
      </c>
      <c r="X19" s="4">
        <f t="shared" si="18"/>
        <v>2.1551395314310979</v>
      </c>
      <c r="Y19" s="85">
        <f t="shared" si="19"/>
        <v>0.24970903385275331</v>
      </c>
    </row>
    <row r="20" spans="1:25" x14ac:dyDescent="0.35">
      <c r="A20" s="84">
        <v>3.5</v>
      </c>
      <c r="B20" s="6">
        <f t="shared" si="10"/>
        <v>3700.3183348449102</v>
      </c>
      <c r="C20" s="7">
        <f t="shared" si="10"/>
        <v>3320.5784999999996</v>
      </c>
      <c r="D20" s="4">
        <f t="shared" si="20"/>
        <v>0.89737644157017471</v>
      </c>
      <c r="E20" s="47">
        <f t="shared" si="21"/>
        <v>2.5902058612878379E-2</v>
      </c>
      <c r="F20" s="4">
        <v>0.99358430773654782</v>
      </c>
      <c r="G20" s="8">
        <v>6.0000000000000001E-3</v>
      </c>
      <c r="H20" s="62">
        <f t="shared" si="11"/>
        <v>0.90317090817834966</v>
      </c>
      <c r="I20" s="85">
        <f t="shared" si="12"/>
        <v>2.6633724670869687E-2</v>
      </c>
      <c r="K20" s="118">
        <f t="shared" si="13"/>
        <v>1850.1591674224551</v>
      </c>
      <c r="L20" s="7">
        <f t="shared" si="13"/>
        <v>1426.19274</v>
      </c>
      <c r="M20" s="4">
        <f t="shared" si="22"/>
        <v>0.77084867351542352</v>
      </c>
      <c r="N20" s="47">
        <f t="shared" si="23"/>
        <v>2.2999655331834994E-2</v>
      </c>
      <c r="O20" s="4">
        <v>0.91509100239840957</v>
      </c>
      <c r="P20" s="8">
        <v>6.0000000000000001E-3</v>
      </c>
      <c r="Q20" s="62">
        <f t="shared" si="14"/>
        <v>0.84237378741028612</v>
      </c>
      <c r="R20" s="85">
        <f t="shared" si="15"/>
        <v>2.5733451984362991E-2</v>
      </c>
      <c r="T20" s="131">
        <f t="shared" si="16"/>
        <v>2.3282817299995511</v>
      </c>
      <c r="U20" s="8">
        <f t="shared" si="17"/>
        <v>9.6655296501776303E-2</v>
      </c>
      <c r="V20" s="4">
        <v>2.1845434446358252</v>
      </c>
      <c r="W20" s="47">
        <v>5.412467036204175E-2</v>
      </c>
      <c r="X20" s="4">
        <f t="shared" si="18"/>
        <v>2.1315957214919914</v>
      </c>
      <c r="Y20" s="85">
        <f t="shared" si="19"/>
        <v>0.24625867554552064</v>
      </c>
    </row>
    <row r="21" spans="1:25" x14ac:dyDescent="0.35">
      <c r="A21" s="84">
        <v>4</v>
      </c>
      <c r="B21" s="6">
        <f t="shared" si="10"/>
        <v>4300.9158721187041</v>
      </c>
      <c r="C21" s="7">
        <f t="shared" si="10"/>
        <v>3821.5855999999994</v>
      </c>
      <c r="D21" s="4">
        <f t="shared" si="20"/>
        <v>0.8885515814838344</v>
      </c>
      <c r="E21" s="47">
        <f t="shared" si="21"/>
        <v>2.6117599295252255E-2</v>
      </c>
      <c r="F21" s="4">
        <v>0.99358430773654782</v>
      </c>
      <c r="G21" s="8">
        <v>6.0000000000000001E-3</v>
      </c>
      <c r="H21" s="62">
        <f t="shared" si="11"/>
        <v>0.89428906491892457</v>
      </c>
      <c r="I21" s="85">
        <f t="shared" si="12"/>
        <v>2.6835251655845771E-2</v>
      </c>
      <c r="K21" s="118">
        <f t="shared" si="13"/>
        <v>2150.4579360593521</v>
      </c>
      <c r="L21" s="7">
        <f t="shared" si="13"/>
        <v>1651.3961600000002</v>
      </c>
      <c r="M21" s="4">
        <f t="shared" si="22"/>
        <v>0.76792767359408709</v>
      </c>
      <c r="N21" s="47">
        <f t="shared" si="23"/>
        <v>2.3489420145052058E-2</v>
      </c>
      <c r="O21" s="4">
        <v>0.91509100239840957</v>
      </c>
      <c r="P21" s="8">
        <v>6.0000000000000001E-3</v>
      </c>
      <c r="Q21" s="62">
        <f t="shared" si="14"/>
        <v>0.83918175523678573</v>
      </c>
      <c r="R21" s="85">
        <f t="shared" si="15"/>
        <v>2.6252044490236163E-2</v>
      </c>
      <c r="T21" s="131">
        <f t="shared" si="16"/>
        <v>2.3141543456174678</v>
      </c>
      <c r="U21" s="8">
        <f t="shared" si="17"/>
        <v>9.8170472224379732E-2</v>
      </c>
      <c r="V21" s="4">
        <v>2.1845434446358252</v>
      </c>
      <c r="W21" s="47">
        <v>5.6600056212525014E-2</v>
      </c>
      <c r="X21" s="4">
        <f t="shared" si="18"/>
        <v>2.118661774660425</v>
      </c>
      <c r="Y21" s="85">
        <f t="shared" si="19"/>
        <v>0.25094031516358495</v>
      </c>
    </row>
    <row r="22" spans="1:25" s="2" customFormat="1" ht="15.5" x14ac:dyDescent="0.35">
      <c r="A22" s="84">
        <v>4.5</v>
      </c>
      <c r="B22" s="6">
        <f t="shared" si="10"/>
        <v>4870.6437362767356</v>
      </c>
      <c r="C22" s="7">
        <f t="shared" si="10"/>
        <v>4292.3086999999996</v>
      </c>
      <c r="D22" s="4">
        <f t="shared" si="20"/>
        <v>0.88126106781958302</v>
      </c>
      <c r="E22" s="47">
        <f t="shared" si="21"/>
        <v>2.6269859919527447E-2</v>
      </c>
      <c r="F22" s="4">
        <v>0.99358430773654782</v>
      </c>
      <c r="G22" s="8">
        <v>6.0000000000000001E-3</v>
      </c>
      <c r="H22" s="62">
        <f t="shared" si="11"/>
        <v>0.88695147553925768</v>
      </c>
      <c r="I22" s="85">
        <f t="shared" si="12"/>
        <v>2.6976545476300913E-2</v>
      </c>
      <c r="J22" s="8"/>
      <c r="K22" s="118">
        <f t="shared" si="13"/>
        <v>2435.3218681383678</v>
      </c>
      <c r="L22" s="7">
        <f t="shared" si="13"/>
        <v>1842.9376600000005</v>
      </c>
      <c r="M22" s="4">
        <f t="shared" si="22"/>
        <v>0.75675321776205162</v>
      </c>
      <c r="N22" s="47">
        <f t="shared" si="23"/>
        <v>2.3694999276649174E-2</v>
      </c>
      <c r="O22" s="4">
        <v>0.91509100239840957</v>
      </c>
      <c r="P22" s="8">
        <v>6.0000000000000001E-3</v>
      </c>
      <c r="Q22" s="62">
        <f t="shared" si="14"/>
        <v>0.82697044969149269</v>
      </c>
      <c r="R22" s="85">
        <f t="shared" si="15"/>
        <v>2.6455224514745163E-2</v>
      </c>
      <c r="T22" s="131">
        <f t="shared" si="16"/>
        <v>2.3290579997155185</v>
      </c>
      <c r="U22" s="8">
        <f t="shared" si="17"/>
        <v>0.10068977447897567</v>
      </c>
      <c r="V22" s="4">
        <v>2.1845434446358252</v>
      </c>
      <c r="W22" s="47">
        <v>5.7306777956540954E-2</v>
      </c>
      <c r="X22" s="4">
        <f t="shared" si="18"/>
        <v>2.132306414353581</v>
      </c>
      <c r="Y22" s="85">
        <f t="shared" si="19"/>
        <v>0.25383913819677495</v>
      </c>
    </row>
    <row r="23" spans="1:25" ht="15" thickBot="1" x14ac:dyDescent="0.4">
      <c r="A23" s="86">
        <v>5</v>
      </c>
      <c r="B23" s="87">
        <f t="shared" si="10"/>
        <v>5415.745386526336</v>
      </c>
      <c r="C23" s="88">
        <f t="shared" si="10"/>
        <v>4743.4213</v>
      </c>
      <c r="D23" s="89">
        <f t="shared" si="20"/>
        <v>0.87585751571722881</v>
      </c>
      <c r="E23" s="100">
        <f t="shared" si="21"/>
        <v>2.6398405281372082E-2</v>
      </c>
      <c r="F23" s="91">
        <v>0.99358430773654782</v>
      </c>
      <c r="G23" s="100">
        <v>6.0000000000000001E-3</v>
      </c>
      <c r="H23" s="91">
        <f t="shared" si="11"/>
        <v>0.88151303205713005</v>
      </c>
      <c r="I23" s="92">
        <f t="shared" si="12"/>
        <v>2.7096886523627753E-2</v>
      </c>
      <c r="K23" s="119">
        <f t="shared" si="13"/>
        <v>2707.872693263168</v>
      </c>
      <c r="L23" s="88">
        <f t="shared" si="13"/>
        <v>2072.1344600000002</v>
      </c>
      <c r="M23" s="89">
        <f t="shared" si="22"/>
        <v>0.76522595214878408</v>
      </c>
      <c r="N23" s="100">
        <f t="shared" si="23"/>
        <v>2.4247258947671671E-2</v>
      </c>
      <c r="O23" s="91">
        <v>0.91509100239840957</v>
      </c>
      <c r="P23" s="90">
        <v>6.0000000000000001E-3</v>
      </c>
      <c r="Q23" s="91">
        <f t="shared" si="14"/>
        <v>0.83622934783880909</v>
      </c>
      <c r="R23" s="92">
        <f t="shared" si="15"/>
        <v>2.7058433998830556E-2</v>
      </c>
      <c r="T23" s="132">
        <f t="shared" si="16"/>
        <v>2.2891474426809153</v>
      </c>
      <c r="U23" s="90">
        <f t="shared" si="17"/>
        <v>0.10010805663277486</v>
      </c>
      <c r="V23" s="89">
        <v>2.1845434446358252</v>
      </c>
      <c r="W23" s="100">
        <v>5.6368033845590845E-2</v>
      </c>
      <c r="X23" s="89">
        <f t="shared" si="18"/>
        <v>2.0957673772082184</v>
      </c>
      <c r="Y23" s="92">
        <f t="shared" si="19"/>
        <v>0.24995456395435334</v>
      </c>
    </row>
    <row r="24" spans="1:25" ht="15" thickBot="1" x14ac:dyDescent="0.4">
      <c r="B24"/>
      <c r="C24"/>
      <c r="D24"/>
      <c r="E24"/>
      <c r="F24"/>
      <c r="G24"/>
      <c r="H24" s="120">
        <f>AVERAGE(H16:H23)</f>
        <v>0.91105599174277785</v>
      </c>
      <c r="I24" s="114">
        <f>AVERAGE(I16:I23)</f>
        <v>2.6012494112883776E-2</v>
      </c>
      <c r="J24"/>
      <c r="M24"/>
      <c r="N24"/>
      <c r="Q24" s="120">
        <f>AVERAGE(Q16:Q23)</f>
        <v>0.84131789505123333</v>
      </c>
      <c r="R24" s="114">
        <f>AVERAGE(R16:R23)</f>
        <v>2.5412942169685329E-2</v>
      </c>
    </row>
    <row r="25" spans="1:25" ht="15" thickBot="1" x14ac:dyDescent="0.4"/>
    <row r="26" spans="1:25" ht="15.5" x14ac:dyDescent="0.35">
      <c r="A26" s="101" t="s">
        <v>74</v>
      </c>
      <c r="B26" s="94" t="s">
        <v>66</v>
      </c>
      <c r="C26" s="95" t="s">
        <v>67</v>
      </c>
      <c r="D26" s="96" t="s">
        <v>68</v>
      </c>
      <c r="E26" s="97" t="s">
        <v>69</v>
      </c>
      <c r="F26" s="98" t="s">
        <v>70</v>
      </c>
      <c r="G26" s="97" t="s">
        <v>69</v>
      </c>
      <c r="H26" s="123" t="s">
        <v>71</v>
      </c>
      <c r="I26" s="99" t="s">
        <v>72</v>
      </c>
      <c r="J26" s="70"/>
      <c r="K26" s="116" t="s">
        <v>66</v>
      </c>
      <c r="L26" s="95" t="s">
        <v>67</v>
      </c>
      <c r="M26" s="96" t="s">
        <v>68</v>
      </c>
      <c r="N26" s="97" t="s">
        <v>69</v>
      </c>
      <c r="O26" s="98" t="s">
        <v>70</v>
      </c>
      <c r="P26" s="97" t="s">
        <v>69</v>
      </c>
      <c r="Q26" s="123" t="s">
        <v>71</v>
      </c>
      <c r="R26" s="99" t="s">
        <v>72</v>
      </c>
      <c r="T26" s="133" t="s">
        <v>68</v>
      </c>
      <c r="U26" s="109" t="s">
        <v>69</v>
      </c>
      <c r="V26" s="98" t="s">
        <v>70</v>
      </c>
      <c r="W26" s="97" t="s">
        <v>69</v>
      </c>
      <c r="X26" s="108" t="s">
        <v>71</v>
      </c>
      <c r="Y26" s="110" t="s">
        <v>72</v>
      </c>
    </row>
    <row r="27" spans="1:25" ht="15.5" x14ac:dyDescent="0.35">
      <c r="A27" s="102">
        <v>2.5</v>
      </c>
      <c r="B27" s="56">
        <f>B7-B$6</f>
        <v>716.54987209113006</v>
      </c>
      <c r="C27" s="56">
        <f>C7-C$6</f>
        <v>644.17290000000048</v>
      </c>
      <c r="D27" s="57">
        <f>C27/B27</f>
        <v>0.89899241502910388</v>
      </c>
      <c r="E27" s="58">
        <f>E18</f>
        <v>2.5075117238056818E-2</v>
      </c>
      <c r="F27" s="62">
        <v>0.99358430773654782</v>
      </c>
      <c r="G27" s="8">
        <v>6.0000000000000001E-3</v>
      </c>
      <c r="H27" s="62">
        <f t="shared" ref="H27:H32" si="24">D27/F27</f>
        <v>0.90479731617045089</v>
      </c>
      <c r="I27" s="85">
        <f t="shared" ref="I27:I31" si="25">SQRT((E27/F27)^2+(D27*G27/F27^2)^2)</f>
        <v>2.5821720007138074E-2</v>
      </c>
      <c r="J27" s="68"/>
      <c r="K27" s="124">
        <f>K7-K$6</f>
        <v>358.27493604556503</v>
      </c>
      <c r="L27" s="56">
        <f>L7-L$6</f>
        <v>290.53563999999983</v>
      </c>
      <c r="M27" s="57">
        <f>L27/K27</f>
        <v>0.81092929136145264</v>
      </c>
      <c r="N27" s="59">
        <f>N18</f>
        <v>2.1612376788059138E-2</v>
      </c>
      <c r="O27" s="62">
        <v>0.91509100239840957</v>
      </c>
      <c r="P27" s="8">
        <v>6.0000000000000001E-3</v>
      </c>
      <c r="Q27" s="62">
        <f t="shared" ref="Q27:Q32" si="26">M27/O27</f>
        <v>0.886173385199992</v>
      </c>
      <c r="R27" s="85">
        <f t="shared" ref="R27:R32" si="27">SQRT((N27/O27)^2+(M27*P27/O27^2)^2)</f>
        <v>2.4321967391737687E-2</v>
      </c>
      <c r="T27" s="131">
        <f t="shared" si="16"/>
        <v>2.2171906345121752</v>
      </c>
      <c r="U27" s="8">
        <f t="shared" si="17"/>
        <v>8.5535447771354703E-2</v>
      </c>
      <c r="V27" s="4">
        <v>2.1845434446358252</v>
      </c>
      <c r="W27" s="51">
        <v>5.1809965287111445E-2</v>
      </c>
      <c r="X27" s="4">
        <f t="shared" si="18"/>
        <v>2.0298892566833731</v>
      </c>
      <c r="Y27" s="85">
        <f t="shared" si="19"/>
        <v>0.23296887774586583</v>
      </c>
    </row>
    <row r="28" spans="1:25" ht="15.5" x14ac:dyDescent="0.35">
      <c r="A28" s="84">
        <v>3</v>
      </c>
      <c r="B28" s="66">
        <f t="shared" ref="B28:C32" si="28">B8-B$6</f>
        <v>1389.6113249607888</v>
      </c>
      <c r="C28" s="66">
        <f t="shared" si="28"/>
        <v>1222.6307000000002</v>
      </c>
      <c r="D28" s="67">
        <f t="shared" ref="D28:D32" si="29">C28/B28</f>
        <v>0.87983645357416729</v>
      </c>
      <c r="E28" s="60">
        <f t="shared" ref="E28:E32" si="30">E19</f>
        <v>2.5568242355675386E-2</v>
      </c>
      <c r="F28" s="4">
        <v>0.99358430773654782</v>
      </c>
      <c r="G28" s="8">
        <v>6.0000000000000001E-3</v>
      </c>
      <c r="H28" s="62">
        <f t="shared" si="24"/>
        <v>0.88551766238991247</v>
      </c>
      <c r="I28" s="85">
        <f t="shared" si="25"/>
        <v>2.6283066666407298E-2</v>
      </c>
      <c r="J28" s="68"/>
      <c r="K28" s="125">
        <f t="shared" ref="K28:L28" si="31">K8-K$6</f>
        <v>694.8056624803944</v>
      </c>
      <c r="L28" s="66">
        <f t="shared" si="31"/>
        <v>533.32449999999972</v>
      </c>
      <c r="M28" s="67">
        <f t="shared" ref="M28:M32" si="32">L28/K28</f>
        <v>0.76758801604477245</v>
      </c>
      <c r="N28" s="60">
        <f t="shared" ref="N28:N32" si="33">N19</f>
        <v>2.2321559390305726E-2</v>
      </c>
      <c r="O28" s="4">
        <v>0.91509100239840957</v>
      </c>
      <c r="P28" s="8">
        <v>6.0000000000000001E-3</v>
      </c>
      <c r="Q28" s="62">
        <f t="shared" si="26"/>
        <v>0.8388105817158743</v>
      </c>
      <c r="R28" s="85">
        <f t="shared" si="27"/>
        <v>2.5005063172479778E-2</v>
      </c>
      <c r="T28" s="131">
        <f t="shared" si="16"/>
        <v>2.2924705315431804</v>
      </c>
      <c r="U28" s="8">
        <f t="shared" si="17"/>
        <v>9.4246763359839641E-2</v>
      </c>
      <c r="V28" s="4">
        <v>2.1845434446358252</v>
      </c>
      <c r="W28" s="47">
        <v>5.5514322842883532E-2</v>
      </c>
      <c r="X28" s="4">
        <f t="shared" si="18"/>
        <v>2.0988097418454839</v>
      </c>
      <c r="Y28" s="85">
        <f t="shared" si="19"/>
        <v>0.24653751642040544</v>
      </c>
    </row>
    <row r="29" spans="1:25" ht="15.5" x14ac:dyDescent="0.35">
      <c r="A29" s="103">
        <v>3.5</v>
      </c>
      <c r="B29" s="66">
        <f t="shared" si="28"/>
        <v>2016.8723959570825</v>
      </c>
      <c r="C29" s="66">
        <f t="shared" si="28"/>
        <v>1755.8524000000002</v>
      </c>
      <c r="D29" s="67">
        <f t="shared" si="29"/>
        <v>0.87058179958220983</v>
      </c>
      <c r="E29" s="60">
        <f t="shared" si="30"/>
        <v>2.5902058612878379E-2</v>
      </c>
      <c r="F29" s="4">
        <v>0.99358430773654782</v>
      </c>
      <c r="G29" s="8">
        <v>6.0000000000000001E-3</v>
      </c>
      <c r="H29" s="62">
        <f t="shared" si="24"/>
        <v>0.87620324999441057</v>
      </c>
      <c r="I29" s="85">
        <f t="shared" si="25"/>
        <v>2.6600853910785087E-2</v>
      </c>
      <c r="J29" s="68"/>
      <c r="K29" s="125">
        <f t="shared" ref="K29:L29" si="34">K9-K$6</f>
        <v>1008.4361979785413</v>
      </c>
      <c r="L29" s="66">
        <f t="shared" si="34"/>
        <v>775.42241999999965</v>
      </c>
      <c r="M29" s="67">
        <f t="shared" si="32"/>
        <v>0.76893552765595985</v>
      </c>
      <c r="N29" s="60">
        <f t="shared" si="33"/>
        <v>2.2999655331834994E-2</v>
      </c>
      <c r="O29" s="4">
        <v>0.91509100239840957</v>
      </c>
      <c r="P29" s="8">
        <v>6.0000000000000001E-3</v>
      </c>
      <c r="Q29" s="62">
        <f t="shared" si="26"/>
        <v>0.84028312554775075</v>
      </c>
      <c r="R29" s="85">
        <f t="shared" si="27"/>
        <v>2.5730513319529452E-2</v>
      </c>
      <c r="T29" s="131">
        <f t="shared" si="16"/>
        <v>2.264381780449424</v>
      </c>
      <c r="U29" s="8">
        <f t="shared" si="17"/>
        <v>9.5531316327335747E-2</v>
      </c>
      <c r="V29" s="4">
        <v>2.1845434446358252</v>
      </c>
      <c r="W29" s="47">
        <v>5.412467036204175E-2</v>
      </c>
      <c r="X29" s="4">
        <f t="shared" si="18"/>
        <v>2.0730938411956448</v>
      </c>
      <c r="Y29" s="85">
        <f t="shared" si="19"/>
        <v>0.24292554883279846</v>
      </c>
    </row>
    <row r="30" spans="1:25" ht="15.5" x14ac:dyDescent="0.35">
      <c r="A30" s="84">
        <v>4</v>
      </c>
      <c r="B30" s="66">
        <f t="shared" si="28"/>
        <v>2617.4699332308764</v>
      </c>
      <c r="C30" s="66">
        <f t="shared" si="28"/>
        <v>2256.8595</v>
      </c>
      <c r="D30" s="67">
        <f t="shared" si="29"/>
        <v>0.86222938852032716</v>
      </c>
      <c r="E30" s="60">
        <f t="shared" si="30"/>
        <v>2.6117599295252255E-2</v>
      </c>
      <c r="F30" s="4">
        <v>0.99358430773654782</v>
      </c>
      <c r="G30" s="8">
        <v>6.0000000000000001E-3</v>
      </c>
      <c r="H30" s="62">
        <f t="shared" si="24"/>
        <v>0.8677969064190878</v>
      </c>
      <c r="I30" s="85">
        <f t="shared" si="25"/>
        <v>2.6803515179451641E-2</v>
      </c>
      <c r="J30" s="68"/>
      <c r="K30" s="125">
        <f t="shared" ref="K30:L30" si="35">K10-K$6</f>
        <v>1308.7349666154382</v>
      </c>
      <c r="L30" s="66">
        <f t="shared" si="35"/>
        <v>1000.6258399999999</v>
      </c>
      <c r="M30" s="67">
        <f t="shared" si="32"/>
        <v>0.76457484939655185</v>
      </c>
      <c r="N30" s="60">
        <f t="shared" si="33"/>
        <v>2.3489420145052058E-2</v>
      </c>
      <c r="O30" s="4">
        <v>0.91509100239840957</v>
      </c>
      <c r="P30" s="8">
        <v>6.0000000000000001E-3</v>
      </c>
      <c r="Q30" s="62">
        <f t="shared" si="26"/>
        <v>0.83551783089620368</v>
      </c>
      <c r="R30" s="85">
        <f t="shared" si="27"/>
        <v>2.6247019840681906E-2</v>
      </c>
      <c r="T30" s="131">
        <f t="shared" si="16"/>
        <v>2.2554479504546876</v>
      </c>
      <c r="U30" s="8">
        <f t="shared" si="17"/>
        <v>9.7308523235564631E-2</v>
      </c>
      <c r="V30" s="4">
        <v>2.1845434446358252</v>
      </c>
      <c r="W30" s="47">
        <v>5.6600056212525014E-2</v>
      </c>
      <c r="X30" s="4">
        <f t="shared" si="18"/>
        <v>2.0649147134088537</v>
      </c>
      <c r="Y30" s="85">
        <f t="shared" si="19"/>
        <v>0.24786541432536227</v>
      </c>
    </row>
    <row r="31" spans="1:25" ht="15.5" x14ac:dyDescent="0.35">
      <c r="A31" s="103">
        <v>4.5</v>
      </c>
      <c r="B31" s="66">
        <f t="shared" si="28"/>
        <v>3187.1977973889079</v>
      </c>
      <c r="C31" s="66">
        <f t="shared" si="28"/>
        <v>2727.5826000000002</v>
      </c>
      <c r="D31" s="67">
        <f t="shared" si="29"/>
        <v>0.85579332485563187</v>
      </c>
      <c r="E31" s="60">
        <f t="shared" si="30"/>
        <v>2.6269859919527447E-2</v>
      </c>
      <c r="F31" s="4">
        <v>0.99358430773654782</v>
      </c>
      <c r="G31" s="8">
        <v>6.0000000000000001E-3</v>
      </c>
      <c r="H31" s="62">
        <f t="shared" si="24"/>
        <v>0.86131928432443428</v>
      </c>
      <c r="I31" s="85">
        <f t="shared" si="25"/>
        <v>2.69462404155019E-2</v>
      </c>
      <c r="J31" s="68"/>
      <c r="K31" s="125">
        <f t="shared" ref="K31:L31" si="36">K11-K$6</f>
        <v>1593.598898694454</v>
      </c>
      <c r="L31" s="66">
        <f t="shared" si="36"/>
        <v>1192.1673400000002</v>
      </c>
      <c r="M31" s="67">
        <f t="shared" si="32"/>
        <v>0.7480974923970366</v>
      </c>
      <c r="N31" s="60">
        <f t="shared" si="33"/>
        <v>2.3694999276649174E-2</v>
      </c>
      <c r="O31" s="4">
        <v>0.91509100239840957</v>
      </c>
      <c r="P31" s="8">
        <v>6.0000000000000001E-3</v>
      </c>
      <c r="Q31" s="62">
        <f t="shared" si="26"/>
        <v>0.81751158129225288</v>
      </c>
      <c r="R31" s="85">
        <f t="shared" si="27"/>
        <v>2.6442582841075986E-2</v>
      </c>
      <c r="T31" s="131">
        <f t="shared" si="16"/>
        <v>2.287919244625507</v>
      </c>
      <c r="U31" s="8">
        <f t="shared" si="17"/>
        <v>0.10091505837640725</v>
      </c>
      <c r="V31" s="4">
        <v>2.1845434446358252</v>
      </c>
      <c r="W31" s="47">
        <v>5.7306777956540954E-2</v>
      </c>
      <c r="X31" s="4">
        <f t="shared" si="18"/>
        <v>2.0946429335095371</v>
      </c>
      <c r="Y31" s="85">
        <f t="shared" si="19"/>
        <v>0.25196102252419511</v>
      </c>
    </row>
    <row r="32" spans="1:25" ht="16" thickBot="1" x14ac:dyDescent="0.4">
      <c r="A32" s="104">
        <v>5</v>
      </c>
      <c r="B32" s="105">
        <f t="shared" si="28"/>
        <v>3732.2994476385084</v>
      </c>
      <c r="C32" s="105">
        <f t="shared" si="28"/>
        <v>3178.6952000000006</v>
      </c>
      <c r="D32" s="106">
        <f t="shared" si="29"/>
        <v>0.85167207095647623</v>
      </c>
      <c r="E32" s="127">
        <f t="shared" si="30"/>
        <v>2.6398405281372082E-2</v>
      </c>
      <c r="F32" s="91">
        <v>0.99358430773654782</v>
      </c>
      <c r="G32" s="100">
        <v>6.0000000000000001E-3</v>
      </c>
      <c r="H32" s="62">
        <f t="shared" si="24"/>
        <v>0.8571714189977927</v>
      </c>
      <c r="I32" s="85">
        <f>SQRT((E32/F32)^2+(D32*G32/F32^2)^2)</f>
        <v>2.7068393260604735E-2</v>
      </c>
      <c r="J32" s="68"/>
      <c r="K32" s="126">
        <f t="shared" ref="K32:L32" si="37">K12-K$6</f>
        <v>1866.1497238192542</v>
      </c>
      <c r="L32" s="105">
        <f t="shared" si="37"/>
        <v>1421.3641399999999</v>
      </c>
      <c r="M32" s="106">
        <f t="shared" si="32"/>
        <v>0.76165600319091331</v>
      </c>
      <c r="N32" s="127">
        <f t="shared" si="33"/>
        <v>2.4247258947671671E-2</v>
      </c>
      <c r="O32" s="91">
        <v>0.91509100239840957</v>
      </c>
      <c r="P32" s="90">
        <v>6.0000000000000001E-3</v>
      </c>
      <c r="Q32" s="91">
        <f t="shared" si="26"/>
        <v>0.83232815227627577</v>
      </c>
      <c r="R32" s="92">
        <f t="shared" si="27"/>
        <v>2.7053262437495059E-2</v>
      </c>
      <c r="T32" s="132">
        <f t="shared" si="16"/>
        <v>2.236369351487931</v>
      </c>
      <c r="U32" s="90">
        <f t="shared" si="17"/>
        <v>9.9366614447015444E-2</v>
      </c>
      <c r="V32" s="89">
        <v>2.1845434446358252</v>
      </c>
      <c r="W32" s="100">
        <v>5.6368033845590845E-2</v>
      </c>
      <c r="X32" s="89">
        <f t="shared" si="18"/>
        <v>2.0474478152214046</v>
      </c>
      <c r="Y32" s="92">
        <f t="shared" si="19"/>
        <v>0.2471973348130691</v>
      </c>
    </row>
    <row r="33" spans="1:25" ht="15" thickBot="1" x14ac:dyDescent="0.4">
      <c r="H33" s="182">
        <f>AVERAGE(H28:H32)</f>
        <v>0.86960170442512763</v>
      </c>
      <c r="I33" s="115">
        <f>AVERAGE(I28:I32)</f>
        <v>2.674041388655013E-2</v>
      </c>
      <c r="Q33" s="121">
        <f>AVERAGE(Q27:Q32)</f>
        <v>0.84177077615472484</v>
      </c>
      <c r="R33" s="122">
        <f>AVERAGE(R27:R32)</f>
        <v>2.5800068167166647E-2</v>
      </c>
      <c r="S33" s="8"/>
      <c r="T33" s="8"/>
      <c r="V33" s="8"/>
      <c r="X33" s="182">
        <f t="shared" ref="X33:Y33" si="38">AVERAGE(X27:X32)</f>
        <v>2.068133050310716</v>
      </c>
      <c r="Y33" s="115">
        <f t="shared" si="38"/>
        <v>0.24490928577694937</v>
      </c>
    </row>
    <row r="34" spans="1:25" ht="15" thickBot="1" x14ac:dyDescent="0.4"/>
    <row r="35" spans="1:25" ht="15.5" x14ac:dyDescent="0.35">
      <c r="A35" s="107" t="s">
        <v>75</v>
      </c>
      <c r="B35" s="94" t="s">
        <v>66</v>
      </c>
      <c r="C35" s="95" t="s">
        <v>67</v>
      </c>
      <c r="D35" s="108" t="s">
        <v>68</v>
      </c>
      <c r="E35" s="97" t="s">
        <v>69</v>
      </c>
      <c r="F35" s="98" t="s">
        <v>70</v>
      </c>
      <c r="G35" s="97" t="s">
        <v>69</v>
      </c>
      <c r="H35" s="96" t="s">
        <v>71</v>
      </c>
      <c r="I35" s="110" t="s">
        <v>72</v>
      </c>
      <c r="J35" s="70"/>
      <c r="K35" s="116" t="s">
        <v>66</v>
      </c>
      <c r="L35" s="95" t="s">
        <v>67</v>
      </c>
      <c r="M35" s="108" t="s">
        <v>68</v>
      </c>
      <c r="N35" s="97" t="s">
        <v>69</v>
      </c>
      <c r="O35" s="109" t="s">
        <v>70</v>
      </c>
      <c r="P35" s="109" t="s">
        <v>69</v>
      </c>
      <c r="Q35" s="108" t="s">
        <v>71</v>
      </c>
      <c r="R35" s="110" t="s">
        <v>72</v>
      </c>
      <c r="T35" s="133" t="s">
        <v>68</v>
      </c>
      <c r="U35" s="109" t="s">
        <v>69</v>
      </c>
      <c r="V35" s="98" t="s">
        <v>70</v>
      </c>
      <c r="W35" s="97" t="s">
        <v>69</v>
      </c>
      <c r="X35" s="96" t="s">
        <v>71</v>
      </c>
      <c r="Y35" s="110" t="s">
        <v>72</v>
      </c>
    </row>
    <row r="36" spans="1:25" x14ac:dyDescent="0.35">
      <c r="A36" s="111">
        <v>0.5</v>
      </c>
      <c r="B36" s="48">
        <f>B3</f>
        <v>1554.4349000189357</v>
      </c>
      <c r="C36" s="74">
        <f>C3</f>
        <v>584.6327</v>
      </c>
      <c r="D36" s="4">
        <f>C36/B36</f>
        <v>0.37610626214895082</v>
      </c>
      <c r="E36" s="8">
        <f>'Error Calculation'!H2</f>
        <v>1.2800094112244068E-2</v>
      </c>
      <c r="F36" s="71">
        <v>0.56781658532362644</v>
      </c>
      <c r="G36" s="51">
        <v>1.1080194523375773E-2</v>
      </c>
      <c r="H36" s="4">
        <f>D36/F36</f>
        <v>0.66237280113012098</v>
      </c>
      <c r="I36" s="85">
        <f>SQRT((E36/F36)^2+(D36*G36/F36^2)^2)</f>
        <v>2.598529646529385E-2</v>
      </c>
      <c r="J36"/>
      <c r="K36" s="117">
        <f>K3</f>
        <v>777.21745000946783</v>
      </c>
      <c r="L36" s="49">
        <f>L3</f>
        <v>154.47868</v>
      </c>
      <c r="M36" s="71">
        <f>L36/K36</f>
        <v>0.19875863569213248</v>
      </c>
      <c r="N36" s="51">
        <f>N3</f>
        <v>1.0296960624423793E-2</v>
      </c>
      <c r="O36" s="17">
        <v>0.34445768385069858</v>
      </c>
      <c r="P36" s="8">
        <v>1.3901265650904661E-2</v>
      </c>
      <c r="Q36" s="71">
        <f>M36/O36</f>
        <v>0.57701902152451978</v>
      </c>
      <c r="R36" s="83">
        <f t="shared" ref="R36:R45" si="39">SQRT((N36/O36)^2+(M36*P36/O36^2)^2)</f>
        <v>3.7892988493333744E-2</v>
      </c>
      <c r="T36" s="131">
        <f t="shared" si="16"/>
        <v>3.7845526644841865</v>
      </c>
      <c r="U36" s="8">
        <f t="shared" si="17"/>
        <v>0.23458598508664005</v>
      </c>
      <c r="V36" s="17">
        <v>3.4243167351512773</v>
      </c>
      <c r="W36" s="51">
        <v>0.17121921360700113</v>
      </c>
      <c r="X36" s="4">
        <f t="shared" si="18"/>
        <v>2.2103987202089206</v>
      </c>
      <c r="Y36" s="85">
        <f t="shared" si="19"/>
        <v>0.35957525325547651</v>
      </c>
    </row>
    <row r="37" spans="1:25" x14ac:dyDescent="0.35">
      <c r="A37" s="111">
        <v>1</v>
      </c>
      <c r="B37" s="6">
        <f>B4-B3</f>
        <v>1057.6307254623</v>
      </c>
      <c r="C37" s="75">
        <f>C4-C3</f>
        <v>902.15919999999994</v>
      </c>
      <c r="D37" s="4">
        <f t="shared" ref="D37:D45" si="40">C37/B37</f>
        <v>0.85300018076314676</v>
      </c>
      <c r="E37" s="8">
        <f>'Error Calculation'!H3</f>
        <v>1.9346951469080952E-2</v>
      </c>
      <c r="F37" s="62">
        <v>0.91827546993894871</v>
      </c>
      <c r="G37" s="47">
        <v>1.3843687797810164E-2</v>
      </c>
      <c r="H37" s="4">
        <f t="shared" ref="H37:H45" si="41">D37/F37</f>
        <v>0.92891535131593816</v>
      </c>
      <c r="I37" s="85">
        <f t="shared" ref="I37:I45" si="42">SQRT((E37/F37)^2+(D37*G37/F37^2)^2)</f>
        <v>2.5298387919629423E-2</v>
      </c>
      <c r="J37" s="7"/>
      <c r="K37" s="118">
        <f t="shared" ref="K37:L37" si="43">K4-K3</f>
        <v>528.81536273115</v>
      </c>
      <c r="L37" s="7">
        <f t="shared" si="43"/>
        <v>307.26381999999995</v>
      </c>
      <c r="M37" s="62">
        <f t="shared" ref="M37:M45" si="44">L37/K37</f>
        <v>0.58104178065683965</v>
      </c>
      <c r="N37" s="47">
        <f t="shared" ref="N37:N45" si="45">N4</f>
        <v>1.4204504175453188E-2</v>
      </c>
      <c r="O37" s="4">
        <v>0.73127235152033887</v>
      </c>
      <c r="P37" s="8">
        <v>1.4923417934159822E-2</v>
      </c>
      <c r="Q37" s="62">
        <f t="shared" ref="Q37:Q45" si="46">M37/O37</f>
        <v>0.79456276372111567</v>
      </c>
      <c r="R37" s="85">
        <f t="shared" si="39"/>
        <v>2.5302822653464657E-2</v>
      </c>
      <c r="T37" s="131">
        <f t="shared" si="16"/>
        <v>2.9361061774210842</v>
      </c>
      <c r="U37" s="8">
        <f t="shared" si="17"/>
        <v>9.7912321804868974E-2</v>
      </c>
      <c r="V37" s="4">
        <v>2.5373240955387639</v>
      </c>
      <c r="W37" s="47">
        <v>6.5930367971147111E-2</v>
      </c>
      <c r="X37" s="4">
        <f t="shared" si="18"/>
        <v>2.3143327906620024</v>
      </c>
      <c r="Y37" s="85">
        <f t="shared" si="19"/>
        <v>0.25708461666402149</v>
      </c>
    </row>
    <row r="38" spans="1:25" x14ac:dyDescent="0.35">
      <c r="A38" s="111">
        <v>1.5</v>
      </c>
      <c r="B38" s="6">
        <f t="shared" ref="B38:L38" si="47">B5-B4</f>
        <v>891.99201649597444</v>
      </c>
      <c r="C38" s="75">
        <f t="shared" si="47"/>
        <v>840.03889999999978</v>
      </c>
      <c r="D38" s="4">
        <f t="shared" si="40"/>
        <v>0.94175607456660559</v>
      </c>
      <c r="E38" s="8">
        <f>'Error Calculation'!H4</f>
        <v>2.2575963808043248E-2</v>
      </c>
      <c r="F38" s="62">
        <v>0.99358430773654782</v>
      </c>
      <c r="G38" s="47">
        <v>6.0000000000000001E-3</v>
      </c>
      <c r="H38" s="4">
        <f t="shared" si="41"/>
        <v>0.94783710575299795</v>
      </c>
      <c r="I38" s="85">
        <f t="shared" si="42"/>
        <v>2.3431574763428446E-2</v>
      </c>
      <c r="J38" s="7"/>
      <c r="K38" s="118">
        <f t="shared" si="47"/>
        <v>445.99600824798722</v>
      </c>
      <c r="L38" s="7">
        <f t="shared" si="47"/>
        <v>315.84177999999997</v>
      </c>
      <c r="M38" s="62">
        <f t="shared" si="44"/>
        <v>0.70817176422884576</v>
      </c>
      <c r="N38" s="47">
        <f t="shared" si="45"/>
        <v>1.7421236742915413E-2</v>
      </c>
      <c r="O38" s="4">
        <v>0.84149184814184397</v>
      </c>
      <c r="P38" s="8">
        <v>1.5601317543655978E-2</v>
      </c>
      <c r="Q38" s="62">
        <f t="shared" si="46"/>
        <v>0.84156699294545578</v>
      </c>
      <c r="R38" s="85">
        <f t="shared" si="39"/>
        <v>2.5923936353964491E-2</v>
      </c>
      <c r="T38" s="131">
        <f t="shared" si="16"/>
        <v>2.65968264236606</v>
      </c>
      <c r="U38" s="8">
        <f t="shared" si="17"/>
        <v>9.1356943356008219E-2</v>
      </c>
      <c r="V38" s="4">
        <v>2.3396187349412432</v>
      </c>
      <c r="W38" s="47">
        <v>5.6689437283349145E-2</v>
      </c>
      <c r="X38" s="4">
        <f t="shared" si="18"/>
        <v>2.2736034744847902</v>
      </c>
      <c r="Y38" s="85">
        <f t="shared" si="19"/>
        <v>0.24736368778539716</v>
      </c>
    </row>
    <row r="39" spans="1:25" x14ac:dyDescent="0.35">
      <c r="A39" s="111">
        <v>2</v>
      </c>
      <c r="B39" s="6">
        <f t="shared" ref="B39:L39" si="48">B6-B5</f>
        <v>791.45392239185321</v>
      </c>
      <c r="C39" s="75">
        <f t="shared" si="48"/>
        <v>724.68719999999985</v>
      </c>
      <c r="D39" s="4">
        <f t="shared" si="40"/>
        <v>0.91564041758732129</v>
      </c>
      <c r="E39" s="8">
        <f>'Error Calculation'!H5</f>
        <v>2.4155573369568892E-2</v>
      </c>
      <c r="F39" s="62">
        <v>0.99358430773654782</v>
      </c>
      <c r="G39" s="47">
        <v>6.0000000000000001E-3</v>
      </c>
      <c r="H39" s="4">
        <f t="shared" si="41"/>
        <v>0.92155281686484358</v>
      </c>
      <c r="I39" s="85">
        <f t="shared" si="42"/>
        <v>2.4940345946385552E-2</v>
      </c>
      <c r="J39" s="7"/>
      <c r="K39" s="118">
        <f t="shared" si="48"/>
        <v>395.72696119592661</v>
      </c>
      <c r="L39" s="7">
        <f t="shared" si="48"/>
        <v>334.92854000000023</v>
      </c>
      <c r="M39" s="62">
        <f t="shared" si="44"/>
        <v>0.8463627016663523</v>
      </c>
      <c r="N39" s="47">
        <f t="shared" si="45"/>
        <v>2.0043811972272705E-2</v>
      </c>
      <c r="O39" s="4">
        <v>0.91509100239840957</v>
      </c>
      <c r="P39" s="8">
        <v>6.0000000000000001E-3</v>
      </c>
      <c r="Q39" s="62">
        <f t="shared" si="46"/>
        <v>0.92489457272345188</v>
      </c>
      <c r="R39" s="85">
        <f t="shared" si="39"/>
        <v>2.2727612250760837E-2</v>
      </c>
      <c r="T39" s="131">
        <f t="shared" si="16"/>
        <v>2.1637069208852711</v>
      </c>
      <c r="U39" s="8">
        <f t="shared" si="17"/>
        <v>7.6706750796682321E-2</v>
      </c>
      <c r="V39" s="4">
        <v>2.1845434446358252</v>
      </c>
      <c r="W39" s="47">
        <v>5.4911897936122486E-2</v>
      </c>
      <c r="X39" s="4">
        <f t="shared" si="18"/>
        <v>1.9809236810540725</v>
      </c>
      <c r="Y39" s="85">
        <f t="shared" si="19"/>
        <v>0.23393461102598059</v>
      </c>
    </row>
    <row r="40" spans="1:25" x14ac:dyDescent="0.35">
      <c r="A40" s="111">
        <v>2.5</v>
      </c>
      <c r="B40" s="6">
        <f t="shared" ref="B40:L40" si="49">B7-B6</f>
        <v>716.54987209113006</v>
      </c>
      <c r="C40" s="75">
        <f t="shared" si="49"/>
        <v>644.17290000000048</v>
      </c>
      <c r="D40" s="4">
        <f t="shared" si="40"/>
        <v>0.89899241502910388</v>
      </c>
      <c r="E40" s="8">
        <f>'Error Calculation'!H6</f>
        <v>2.5075117238056818E-2</v>
      </c>
      <c r="F40" s="62">
        <v>0.99358430773654782</v>
      </c>
      <c r="G40" s="47">
        <v>6.0000000000000001E-3</v>
      </c>
      <c r="H40" s="4">
        <f t="shared" si="41"/>
        <v>0.90479731617045089</v>
      </c>
      <c r="I40" s="85">
        <f t="shared" si="42"/>
        <v>2.5821720007138074E-2</v>
      </c>
      <c r="J40" s="7"/>
      <c r="K40" s="118">
        <f t="shared" si="49"/>
        <v>358.27493604556503</v>
      </c>
      <c r="L40" s="7">
        <f t="shared" si="49"/>
        <v>290.53563999999983</v>
      </c>
      <c r="M40" s="62">
        <f t="shared" si="44"/>
        <v>0.81092929136145264</v>
      </c>
      <c r="N40" s="47">
        <f t="shared" si="45"/>
        <v>2.1612376788059138E-2</v>
      </c>
      <c r="O40" s="4">
        <v>0.91509100239840957</v>
      </c>
      <c r="P40" s="8">
        <v>6.0000000000000001E-3</v>
      </c>
      <c r="Q40" s="62">
        <f t="shared" si="46"/>
        <v>0.886173385199992</v>
      </c>
      <c r="R40" s="85">
        <f t="shared" si="39"/>
        <v>2.4321967391737687E-2</v>
      </c>
      <c r="T40" s="131">
        <f t="shared" si="16"/>
        <v>2.2171906345121752</v>
      </c>
      <c r="U40" s="8">
        <f t="shared" si="17"/>
        <v>8.5535447771354703E-2</v>
      </c>
      <c r="V40" s="4">
        <v>2.1845434446358252</v>
      </c>
      <c r="W40" s="47">
        <v>5.1809965287111445E-2</v>
      </c>
      <c r="X40" s="4">
        <f t="shared" si="18"/>
        <v>2.0298892566833731</v>
      </c>
      <c r="Y40" s="85">
        <f t="shared" si="19"/>
        <v>0.23296887774586583</v>
      </c>
    </row>
    <row r="41" spans="1:25" x14ac:dyDescent="0.35">
      <c r="A41" s="111">
        <v>3</v>
      </c>
      <c r="B41" s="6">
        <f t="shared" ref="B41:L41" si="50">B8-B7</f>
        <v>673.06145286965875</v>
      </c>
      <c r="C41" s="75">
        <f t="shared" si="50"/>
        <v>578.45779999999968</v>
      </c>
      <c r="D41" s="4">
        <f t="shared" si="40"/>
        <v>0.85944277084015464</v>
      </c>
      <c r="E41" s="8">
        <f>'Error Calculation'!H7</f>
        <v>2.5568242355675386E-2</v>
      </c>
      <c r="F41" s="62">
        <v>0.99358430773654782</v>
      </c>
      <c r="G41" s="47">
        <v>6.0000000000000001E-3</v>
      </c>
      <c r="H41" s="4">
        <f t="shared" si="41"/>
        <v>0.86499229521652099</v>
      </c>
      <c r="I41" s="85">
        <f t="shared" si="42"/>
        <v>2.6258129413005132E-2</v>
      </c>
      <c r="J41" s="7"/>
      <c r="K41" s="118">
        <f t="shared" si="50"/>
        <v>336.53072643482938</v>
      </c>
      <c r="L41" s="7">
        <f t="shared" si="50"/>
        <v>242.78885999999989</v>
      </c>
      <c r="M41" s="62">
        <f t="shared" si="44"/>
        <v>0.72144633737334829</v>
      </c>
      <c r="N41" s="47">
        <f t="shared" si="45"/>
        <v>2.2321559390305726E-2</v>
      </c>
      <c r="O41" s="4">
        <v>0.91509100239840957</v>
      </c>
      <c r="P41" s="8">
        <v>6.0000000000000001E-3</v>
      </c>
      <c r="Q41" s="62">
        <f t="shared" si="46"/>
        <v>0.78838753247761384</v>
      </c>
      <c r="R41" s="85">
        <f t="shared" si="39"/>
        <v>2.493443152696374E-2</v>
      </c>
      <c r="T41" s="131">
        <f t="shared" si="16"/>
        <v>2.3825549491850655</v>
      </c>
      <c r="U41" s="8">
        <f t="shared" si="17"/>
        <v>0.10226503329215447</v>
      </c>
      <c r="V41" s="4">
        <v>2.1845434446358252</v>
      </c>
      <c r="W41" s="47">
        <v>5.5514322842883532E-2</v>
      </c>
      <c r="X41" s="4">
        <f t="shared" si="18"/>
        <v>2.1812841077026506</v>
      </c>
      <c r="Y41" s="85">
        <f t="shared" si="19"/>
        <v>0.2533719076214373</v>
      </c>
    </row>
    <row r="42" spans="1:25" x14ac:dyDescent="0.35">
      <c r="A42" s="111">
        <v>3.5</v>
      </c>
      <c r="B42" s="6">
        <f t="shared" ref="B42:L42" si="51">B9-B8</f>
        <v>627.26107099629371</v>
      </c>
      <c r="C42" s="75">
        <f t="shared" si="51"/>
        <v>533.22170000000006</v>
      </c>
      <c r="D42" s="4">
        <f t="shared" si="40"/>
        <v>0.85007937628437757</v>
      </c>
      <c r="E42" s="8">
        <f>'Error Calculation'!H8</f>
        <v>2.5902058612878379E-2</v>
      </c>
      <c r="F42" s="62">
        <v>0.99358430773654782</v>
      </c>
      <c r="G42" s="47">
        <v>6.0000000000000001E-3</v>
      </c>
      <c r="H42" s="4">
        <f t="shared" si="41"/>
        <v>0.85556844010642219</v>
      </c>
      <c r="I42" s="85">
        <f t="shared" si="42"/>
        <v>2.6576348686965085E-2</v>
      </c>
      <c r="J42" s="7"/>
      <c r="K42" s="118">
        <f t="shared" si="51"/>
        <v>313.63053549814686</v>
      </c>
      <c r="L42" s="7">
        <f t="shared" si="51"/>
        <v>242.09791999999993</v>
      </c>
      <c r="M42" s="62">
        <f t="shared" si="44"/>
        <v>0.77192075578823993</v>
      </c>
      <c r="N42" s="47">
        <f t="shared" si="45"/>
        <v>2.2999655331834994E-2</v>
      </c>
      <c r="O42" s="4">
        <v>0.91509100239840957</v>
      </c>
      <c r="P42" s="8">
        <v>6.0000000000000001E-3</v>
      </c>
      <c r="Q42" s="62">
        <f t="shared" si="46"/>
        <v>0.84354534550670124</v>
      </c>
      <c r="R42" s="85">
        <f t="shared" si="39"/>
        <v>2.573510178905488E-2</v>
      </c>
      <c r="T42" s="131">
        <f t="shared" si="16"/>
        <v>2.2025042594335393</v>
      </c>
      <c r="U42" s="8">
        <f t="shared" si="17"/>
        <v>9.3863752225934072E-2</v>
      </c>
      <c r="V42" s="4">
        <v>2.1845434446358252</v>
      </c>
      <c r="W42" s="47">
        <v>5.412467036204175E-2</v>
      </c>
      <c r="X42" s="4">
        <f t="shared" si="18"/>
        <v>2.0164435409529777</v>
      </c>
      <c r="Y42" s="85">
        <f t="shared" si="19"/>
        <v>0.23946716188938241</v>
      </c>
    </row>
    <row r="43" spans="1:25" x14ac:dyDescent="0.35">
      <c r="A43" s="111">
        <v>4</v>
      </c>
      <c r="B43" s="6">
        <f t="shared" ref="B43:L43" si="52">B10-B9</f>
        <v>600.59753727379393</v>
      </c>
      <c r="C43" s="75">
        <f t="shared" si="52"/>
        <v>501.00709999999981</v>
      </c>
      <c r="D43" s="4">
        <f t="shared" si="40"/>
        <v>0.83418107618980475</v>
      </c>
      <c r="E43" s="8">
        <f>'Error Calculation'!H9</f>
        <v>2.6117599295252255E-2</v>
      </c>
      <c r="F43" s="62">
        <v>0.99358430773654782</v>
      </c>
      <c r="G43" s="47">
        <v>6.0000000000000001E-3</v>
      </c>
      <c r="H43" s="4">
        <f t="shared" si="41"/>
        <v>0.83956748279381099</v>
      </c>
      <c r="I43" s="85">
        <f t="shared" si="42"/>
        <v>2.6770708264066075E-2</v>
      </c>
      <c r="J43" s="7"/>
      <c r="K43" s="118">
        <f t="shared" si="52"/>
        <v>300.29876863689697</v>
      </c>
      <c r="L43" s="7">
        <f t="shared" si="52"/>
        <v>225.20342000000028</v>
      </c>
      <c r="M43" s="62">
        <f t="shared" si="44"/>
        <v>0.74993121357850978</v>
      </c>
      <c r="N43" s="47">
        <f t="shared" si="45"/>
        <v>2.3489420145052058E-2</v>
      </c>
      <c r="O43" s="4">
        <v>0.91509100239840957</v>
      </c>
      <c r="P43" s="8">
        <v>6.0000000000000001E-3</v>
      </c>
      <c r="Q43" s="62">
        <f t="shared" si="46"/>
        <v>0.81951544886025118</v>
      </c>
      <c r="R43" s="85">
        <f t="shared" si="39"/>
        <v>2.6225321083681301E-2</v>
      </c>
      <c r="T43" s="131">
        <f t="shared" si="16"/>
        <v>2.2246869075078841</v>
      </c>
      <c r="U43" s="8">
        <f t="shared" si="17"/>
        <v>9.8524855928649957E-2</v>
      </c>
      <c r="V43" s="4">
        <v>2.1845434446358252</v>
      </c>
      <c r="W43" s="47">
        <v>5.6600056212525014E-2</v>
      </c>
      <c r="X43" s="4">
        <f t="shared" si="18"/>
        <v>2.0367522678211154</v>
      </c>
      <c r="Y43" s="85">
        <f t="shared" si="19"/>
        <v>0.2467939371122552</v>
      </c>
    </row>
    <row r="44" spans="1:25" x14ac:dyDescent="0.35">
      <c r="A44" s="111">
        <v>4.5</v>
      </c>
      <c r="B44" s="6">
        <f t="shared" ref="B44:L44" si="53">B11-B10</f>
        <v>569.72786415803148</v>
      </c>
      <c r="C44" s="75">
        <f t="shared" si="53"/>
        <v>470.72310000000016</v>
      </c>
      <c r="D44" s="4">
        <f t="shared" si="40"/>
        <v>0.82622446542202244</v>
      </c>
      <c r="E44" s="8">
        <f>'Error Calculation'!H10</f>
        <v>2.6269859919527447E-2</v>
      </c>
      <c r="F44" s="62">
        <v>0.99358430773654782</v>
      </c>
      <c r="G44" s="47">
        <v>6.0000000000000001E-3</v>
      </c>
      <c r="H44" s="4">
        <f t="shared" si="41"/>
        <v>0.83155949524224837</v>
      </c>
      <c r="I44" s="85">
        <f t="shared" si="42"/>
        <v>2.6912129328456599E-2</v>
      </c>
      <c r="J44" s="7"/>
      <c r="K44" s="118">
        <f t="shared" si="53"/>
        <v>284.86393207901574</v>
      </c>
      <c r="L44" s="7">
        <f t="shared" si="53"/>
        <v>191.54150000000027</v>
      </c>
      <c r="M44" s="62">
        <f t="shared" si="44"/>
        <v>0.67239646171446643</v>
      </c>
      <c r="N44" s="47">
        <f t="shared" si="45"/>
        <v>2.3694999276649174E-2</v>
      </c>
      <c r="O44" s="4">
        <v>0.91509100239840957</v>
      </c>
      <c r="P44" s="8">
        <v>6.0000000000000001E-3</v>
      </c>
      <c r="Q44" s="62">
        <f t="shared" si="46"/>
        <v>0.73478644195183607</v>
      </c>
      <c r="R44" s="85">
        <f t="shared" si="39"/>
        <v>2.6337987470347737E-2</v>
      </c>
      <c r="T44" s="131">
        <f t="shared" si="16"/>
        <v>2.4575514966730423</v>
      </c>
      <c r="U44" s="8">
        <f t="shared" si="17"/>
        <v>0.11664330829776301</v>
      </c>
      <c r="V44" s="4">
        <v>2.1845434446358252</v>
      </c>
      <c r="W44" s="47">
        <v>5.7306777956540954E-2</v>
      </c>
      <c r="X44" s="4">
        <f t="shared" si="18"/>
        <v>2.2499451798109962</v>
      </c>
      <c r="Y44" s="85">
        <f t="shared" si="19"/>
        <v>0.2653798772330031</v>
      </c>
    </row>
    <row r="45" spans="1:25" ht="15" thickBot="1" x14ac:dyDescent="0.4">
      <c r="A45" s="112">
        <v>5</v>
      </c>
      <c r="B45" s="87">
        <f t="shared" ref="B45:L45" si="54">B12-B11</f>
        <v>545.10165024960043</v>
      </c>
      <c r="C45" s="113">
        <f t="shared" si="54"/>
        <v>451.11260000000038</v>
      </c>
      <c r="D45" s="89">
        <f t="shared" si="40"/>
        <v>0.82757518674441233</v>
      </c>
      <c r="E45" s="100">
        <f>'Error Calculation'!H11</f>
        <v>2.6398405281372082E-2</v>
      </c>
      <c r="F45" s="91">
        <v>0.99358430773654782</v>
      </c>
      <c r="G45" s="100">
        <v>6.0000000000000001E-3</v>
      </c>
      <c r="H45" s="4">
        <f t="shared" si="41"/>
        <v>0.83291893833315922</v>
      </c>
      <c r="I45" s="85">
        <f t="shared" si="42"/>
        <v>2.7040769148181199E-2</v>
      </c>
      <c r="J45" s="7"/>
      <c r="K45" s="119">
        <f t="shared" si="54"/>
        <v>272.55082512480021</v>
      </c>
      <c r="L45" s="88">
        <f t="shared" si="54"/>
        <v>229.19679999999971</v>
      </c>
      <c r="M45" s="91">
        <f t="shared" si="44"/>
        <v>0.84093232847506949</v>
      </c>
      <c r="N45" s="100">
        <f t="shared" si="45"/>
        <v>2.4247258947671671E-2</v>
      </c>
      <c r="O45" s="91">
        <v>0.91509100239840957</v>
      </c>
      <c r="P45" s="90">
        <v>6.0000000000000001E-3</v>
      </c>
      <c r="Q45" s="91">
        <f t="shared" si="46"/>
        <v>0.91896032883180612</v>
      </c>
      <c r="R45" s="92">
        <f t="shared" si="39"/>
        <v>2.7173543380383098E-2</v>
      </c>
      <c r="T45" s="132">
        <f t="shared" si="16"/>
        <v>1.9682325407684615</v>
      </c>
      <c r="U45" s="90">
        <f t="shared" si="17"/>
        <v>8.4631736062585158E-2</v>
      </c>
      <c r="V45" s="89">
        <v>2.1845434446358252</v>
      </c>
      <c r="W45" s="100">
        <v>5.6368033845590845E-2</v>
      </c>
      <c r="X45" s="4">
        <f t="shared" si="18"/>
        <v>1.8019623693925448</v>
      </c>
      <c r="Y45" s="85">
        <f t="shared" si="19"/>
        <v>0.22912825510279472</v>
      </c>
    </row>
    <row r="46" spans="1:25" ht="15" thickBot="1" x14ac:dyDescent="0.4">
      <c r="H46" s="120">
        <f>AVERAGE(H38:H45)</f>
        <v>0.87484923631005673</v>
      </c>
      <c r="I46" s="114">
        <f>AVERAGE(I38:I45)</f>
        <v>2.5968965694703274E-2</v>
      </c>
      <c r="Q46" s="120">
        <f>AVERAGE(Q39:Q45)</f>
        <v>0.84518043650737884</v>
      </c>
      <c r="R46" s="114">
        <f>AVERAGE(R39:R45)</f>
        <v>2.535085212756133E-2</v>
      </c>
      <c r="S46" s="4"/>
      <c r="T46" s="8"/>
      <c r="U46" s="4"/>
      <c r="V46" s="8"/>
      <c r="W46" s="4"/>
      <c r="X46" s="120">
        <f t="shared" ref="X46:Y46" si="55">AVERAGE(X39:X45)</f>
        <v>2.0424572004882471</v>
      </c>
      <c r="Y46" s="114">
        <f t="shared" si="55"/>
        <v>0.24300637539010275</v>
      </c>
    </row>
  </sheetData>
  <mergeCells count="3">
    <mergeCell ref="A1:I1"/>
    <mergeCell ref="K1:R1"/>
    <mergeCell ref="T1:Y1"/>
  </mergeCells>
  <conditionalFormatting sqref="B33:G33 J33:M33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Sollwerte</vt:lpstr>
      <vt:lpstr>Error Calculation</vt:lpstr>
      <vt:lpstr>Messwerte </vt:lpstr>
      <vt:lpstr>Vergleich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King Juls</dc:creator>
  <cp:keywords/>
  <dc:description/>
  <cp:lastModifiedBy>Hörndl Julian</cp:lastModifiedBy>
  <cp:revision/>
  <dcterms:created xsi:type="dcterms:W3CDTF">2022-01-20T09:52:12Z</dcterms:created>
  <dcterms:modified xsi:type="dcterms:W3CDTF">2024-10-18T10:45:43Z</dcterms:modified>
  <cp:category/>
  <cp:contentStatus/>
</cp:coreProperties>
</file>